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15" yWindow="3525" windowWidth="19440" windowHeight="5220"/>
  </bookViews>
  <sheets>
    <sheet name="ПМЛК ПРАЙС-ЛИСТ" sheetId="2" r:id="rId1"/>
  </sheets>
  <definedNames>
    <definedName name="_xlnm.Print_Area" localSheetId="0">'ПМЛК ПРАЙС-ЛИСТ'!$A$1:$T$70</definedName>
  </definedNames>
  <calcPr calcId="145621"/>
</workbook>
</file>

<file path=xl/calcChain.xml><?xml version="1.0" encoding="utf-8"?>
<calcChain xmlns="http://schemas.openxmlformats.org/spreadsheetml/2006/main">
  <c r="P3" i="2" l="1"/>
  <c r="P6" i="2"/>
  <c r="J3" i="2" l="1"/>
  <c r="L8" i="2" l="1"/>
  <c r="L6" i="2"/>
  <c r="L7" i="2"/>
</calcChain>
</file>

<file path=xl/sharedStrings.xml><?xml version="1.0" encoding="utf-8"?>
<sst xmlns="http://schemas.openxmlformats.org/spreadsheetml/2006/main" count="226" uniqueCount="69">
  <si>
    <t>ПМЛК Физика-Химия-Биология</t>
  </si>
  <si>
    <t>Комплектация</t>
  </si>
  <si>
    <t>УМБ педагога</t>
  </si>
  <si>
    <t>ПО педагога</t>
  </si>
  <si>
    <t>УМБ ученика</t>
  </si>
  <si>
    <t>ПО ученика</t>
  </si>
  <si>
    <t>Стоимость</t>
  </si>
  <si>
    <t>Кол-во</t>
  </si>
  <si>
    <t>Итого</t>
  </si>
  <si>
    <t>Набор педагога</t>
  </si>
  <si>
    <t>Набор ученика</t>
  </si>
  <si>
    <t>1-1</t>
  </si>
  <si>
    <t>1-2</t>
  </si>
  <si>
    <t>1-3</t>
  </si>
  <si>
    <t>1-4</t>
  </si>
  <si>
    <t>1-5</t>
  </si>
  <si>
    <t>1-6</t>
  </si>
  <si>
    <t>ИТОГО</t>
  </si>
  <si>
    <t>МЛК Физика</t>
  </si>
  <si>
    <t>МЛК Химия</t>
  </si>
  <si>
    <t>МЛК Биология</t>
  </si>
  <si>
    <t>Химия - Биология</t>
  </si>
  <si>
    <t>Условные обозначения.</t>
  </si>
  <si>
    <t>снабжается: автономной системой подачи воды, блоком питания, встроенным вакуумным насосом (ПМЛК "Физика, Химия, Биология", МЛК "Физика")</t>
  </si>
  <si>
    <t>универсальная мобильная база педагога</t>
  </si>
  <si>
    <t>универсальная мобильная база ученика</t>
  </si>
  <si>
    <t>за счет того, что платформа УМБ установлена на подвижных колесиках, имеется возможность перемещать УМБ из одного помещения в другое</t>
  </si>
  <si>
    <t>предназначено для ведения уроков, демонстрационных экспериментов, контроля знаний учащихся и пр.</t>
  </si>
  <si>
    <t>снабжено всеми необходимыми информационными материалами и методическими пособиями, используемыми педагогом в его практической деятельности</t>
  </si>
  <si>
    <t>специализированное программное обеспечение педагога</t>
  </si>
  <si>
    <t>специализированное программное обеспечение ученика</t>
  </si>
  <si>
    <t>снабжено всеми необходимыми информационными материалами и методическими пособиями</t>
  </si>
  <si>
    <t>ПО педагога и ПО ученика работают в интерактивном режиме.</t>
  </si>
  <si>
    <t>комплект лабораторного оборудования, включая цифровую лабораторию, предназначен для проведения демонстраций педагогом практических экспериментов по различным изучаемым темам.</t>
  </si>
  <si>
    <t>комплект лабораторного оборудования хранится в лотках по темам и размещается в УМБ педагога</t>
  </si>
  <si>
    <t>комплект лабораторного оборудования, включая цифровую лабораторию, предназначен для проведения практических и лабораторных работ и опытов по изучаемым темам</t>
  </si>
  <si>
    <t xml:space="preserve">комплект лабораторного оборудования хранится в лотках по темам и размещается в УМБ </t>
  </si>
  <si>
    <t>ПМЛК</t>
  </si>
  <si>
    <t>полнофункциональный мобильный лабораторный комплекс</t>
  </si>
  <si>
    <t>МЛК</t>
  </si>
  <si>
    <t>мобильный лабораторный комплекс</t>
  </si>
  <si>
    <t>Комплектация:</t>
  </si>
  <si>
    <t>1 комплект лабораторного оборудования для педагога, 1 комплект лабораторного оборудования для учащихся</t>
  </si>
  <si>
    <t xml:space="preserve">1 комплект лабораторного оборудования для педагога, 2 комплекта лабораторного оборудования для учащихся </t>
  </si>
  <si>
    <t xml:space="preserve">1 комплект лабораторного оборудования для педагога, 3 комплекта лабораторного оборудования для учащихся </t>
  </si>
  <si>
    <t xml:space="preserve">1 комплект лабораторного оборудования для педагога, 4 комплекта лабораторного оборудования для учащихся </t>
  </si>
  <si>
    <t>1 комплект лабораторного оборудования для педагога, 5 комплектов лабораторного оборудования для учащихся</t>
  </si>
  <si>
    <t xml:space="preserve">1 комплект лабораторного оборудования для педагога, 6 комплектов лабораторного оборудования для учащихся </t>
  </si>
  <si>
    <t>1 комплект лабораторного оборудования для учащихся предназначен для группы, состоящей из 4-6 человек (определяется из комплектности класса).</t>
  </si>
  <si>
    <t>Рекомендуемое дополнительное оборудование:</t>
  </si>
  <si>
    <t>документ-камера, интерактивная доска с проектором, компьютеры для педагога и учеников, маршрутизатор для организации Wi-Fi сети</t>
  </si>
  <si>
    <t>предназначена для хранения и транспортировки лабораторного оборудования педагога, а так же при возможности части лабораторного оборудования учащихся.</t>
  </si>
  <si>
    <t>снабжена пятью запирающимися дверками, обеспечивающими легкий доступ к оборудованию с двух сторон.</t>
  </si>
  <si>
    <t>предназначена для хранения и транспортировки лабораторного оборудования учеников.</t>
  </si>
  <si>
    <t>снабжена запирающейся дверкой.</t>
  </si>
  <si>
    <t>обеспечивает проведение экспериментов, лабораторных работ, практических занятий и опытов с использованием оборудования ПМЛК и МЛК.</t>
  </si>
  <si>
    <t>предназначено для изучения теоретических материалов по темам, инструктивные карты для проведения экспериментов и пр.</t>
  </si>
  <si>
    <t>Стоимость с учетом НДС (20%) на условиях склад Москва.</t>
  </si>
  <si>
    <t>115054, РФ, г. Москва</t>
  </si>
  <si>
    <t>Озерковская наб., д.52, стр.1. т.8-(495)-647-6060</t>
  </si>
  <si>
    <t>e-mail: office@telematikacenter.ru</t>
  </si>
  <si>
    <t>год</t>
  </si>
  <si>
    <t>ФИЗИКА ПРАКТИКУМ</t>
  </si>
  <si>
    <t>ФИЗИКА СОСТАВ</t>
  </si>
  <si>
    <t>ХИМИЯ ПРАКТИКУМ</t>
  </si>
  <si>
    <t>ХИМИЯ СОСТАВ</t>
  </si>
  <si>
    <t>БИОЛОГИЯ ПРАКТИКУМ</t>
  </si>
  <si>
    <t>БИОЛОГИЯ СОСТАВ</t>
  </si>
  <si>
    <t>Прайс-лист ПМЛК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</si>
</sst>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72" formatCode="dd/mm/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4" fontId="0" fillId="2" borderId="0" xfId="0" applyNumberFormat="1" applyFill="1"/>
    <xf numFmtId="2" fontId="0" fillId="2" borderId="0" xfId="0" applyNumberFormat="1" applyFill="1"/>
    <xf numFmtId="0" fontId="6" fillId="2" borderId="0" xfId="0" applyFont="1" applyFill="1" applyBorder="1" applyAlignment="1"/>
    <xf numFmtId="4" fontId="6" fillId="2" borderId="0" xfId="0" applyNumberFormat="1" applyFont="1" applyFill="1"/>
    <xf numFmtId="4" fontId="6" fillId="2" borderId="0" xfId="0" applyNumberFormat="1" applyFont="1" applyFill="1" applyAlignment="1"/>
    <xf numFmtId="4" fontId="8" fillId="2" borderId="0" xfId="0" applyNumberFormat="1" applyFont="1" applyFill="1" applyAlignment="1">
      <alignment horizontal="right" vertical="center"/>
    </xf>
    <xf numFmtId="0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left" vertical="center"/>
    </xf>
    <xf numFmtId="4" fontId="6" fillId="2" borderId="0" xfId="0" applyNumberFormat="1" applyFont="1" applyFill="1" applyBorder="1"/>
    <xf numFmtId="164" fontId="5" fillId="2" borderId="0" xfId="0" applyNumberFormat="1" applyFont="1" applyFill="1" applyAlignment="1">
      <alignment horizontal="center" vertical="center"/>
    </xf>
    <xf numFmtId="14" fontId="12" fillId="2" borderId="14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172" fontId="8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right"/>
    </xf>
    <xf numFmtId="4" fontId="9" fillId="2" borderId="0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0" fontId="6" fillId="2" borderId="8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6" fillId="2" borderId="8" xfId="0" applyNumberFormat="1" applyFont="1" applyFill="1" applyBorder="1"/>
    <xf numFmtId="0" fontId="6" fillId="2" borderId="9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horizontal="center"/>
    </xf>
    <xf numFmtId="3" fontId="6" fillId="2" borderId="5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3" fontId="6" fillId="2" borderId="6" xfId="0" applyNumberFormat="1" applyFont="1" applyFill="1" applyBorder="1"/>
    <xf numFmtId="3" fontId="6" fillId="2" borderId="9" xfId="0" applyNumberFormat="1" applyFont="1" applyFill="1" applyBorder="1"/>
    <xf numFmtId="49" fontId="6" fillId="2" borderId="5" xfId="0" applyNumberFormat="1" applyFont="1" applyFill="1" applyBorder="1" applyAlignment="1">
      <alignment horizontal="center"/>
    </xf>
    <xf numFmtId="3" fontId="6" fillId="2" borderId="1" xfId="0" applyNumberFormat="1" applyFont="1" applyFill="1" applyBorder="1"/>
    <xf numFmtId="49" fontId="6" fillId="2" borderId="12" xfId="0" applyNumberFormat="1" applyFont="1" applyFill="1" applyBorder="1" applyAlignment="1">
      <alignment horizontal="center"/>
    </xf>
    <xf numFmtId="3" fontId="6" fillId="2" borderId="12" xfId="0" applyNumberFormat="1" applyFont="1" applyFill="1" applyBorder="1"/>
    <xf numFmtId="3" fontId="6" fillId="2" borderId="7" xfId="0" applyNumberFormat="1" applyFont="1" applyFill="1" applyBorder="1" applyAlignment="1">
      <alignment horizontal="center"/>
    </xf>
    <xf numFmtId="3" fontId="6" fillId="2" borderId="7" xfId="0" applyNumberFormat="1" applyFont="1" applyFill="1" applyBorder="1"/>
    <xf numFmtId="3" fontId="6" fillId="2" borderId="13" xfId="0" applyNumberFormat="1" applyFont="1" applyFill="1" applyBorder="1"/>
    <xf numFmtId="49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/>
    <xf numFmtId="49" fontId="7" fillId="2" borderId="0" xfId="0" applyNumberFormat="1" applyFont="1" applyFill="1" applyBorder="1" applyAlignment="1">
      <alignment horizontal="center"/>
    </xf>
    <xf numFmtId="4" fontId="0" fillId="2" borderId="0" xfId="0" applyNumberFormat="1" applyFill="1" applyBorder="1"/>
    <xf numFmtId="0" fontId="0" fillId="2" borderId="0" xfId="0" applyFill="1" applyBorder="1"/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/>
    <xf numFmtId="0" fontId="6" fillId="2" borderId="0" xfId="0" applyFont="1" applyFill="1"/>
    <xf numFmtId="4" fontId="6" fillId="2" borderId="9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/>
    </xf>
    <xf numFmtId="49" fontId="0" fillId="2" borderId="11" xfId="0" applyNumberForma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/>
    <xf numFmtId="4" fontId="3" fillId="2" borderId="0" xfId="0" applyNumberFormat="1" applyFont="1" applyFill="1"/>
    <xf numFmtId="49" fontId="2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4" fontId="4" fillId="2" borderId="0" xfId="0" applyNumberFormat="1" applyFont="1" applyFill="1"/>
    <xf numFmtId="4" fontId="3" fillId="2" borderId="0" xfId="0" applyNumberFormat="1" applyFont="1" applyFill="1" applyBorder="1"/>
    <xf numFmtId="2" fontId="10" fillId="2" borderId="0" xfId="0" applyNumberFormat="1" applyFont="1" applyFill="1"/>
    <xf numFmtId="0" fontId="13" fillId="2" borderId="0" xfId="1" applyNumberForma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2"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kA7KC-FxfV9k0X1peehvJ3YoBbTulR3/view?usp=drive_link" TargetMode="External"/><Relationship Id="rId13" Type="http://schemas.openxmlformats.org/officeDocument/2006/relationships/image" Target="../media/image4.gif"/><Relationship Id="rId18" Type="http://schemas.openxmlformats.org/officeDocument/2006/relationships/image" Target="../media/image9.gif"/><Relationship Id="rId3" Type="http://schemas.openxmlformats.org/officeDocument/2006/relationships/image" Target="../media/image1.png"/><Relationship Id="rId7" Type="http://schemas.openxmlformats.org/officeDocument/2006/relationships/hyperlink" Target="https://drive.google.com/file/d/1tJ41viauHhlTPLk65Xel8VItKz9P29I-/view?usp=drive_link" TargetMode="External"/><Relationship Id="rId12" Type="http://schemas.openxmlformats.org/officeDocument/2006/relationships/hyperlink" Target="https://drive.google.com/file/d/1Vst7Fkq3bADn2O3F0lIzjSTSJeaQrE7X/view?usp=drive_link" TargetMode="External"/><Relationship Id="rId17" Type="http://schemas.openxmlformats.org/officeDocument/2006/relationships/image" Target="../media/image8.gif"/><Relationship Id="rId2" Type="http://schemas.openxmlformats.org/officeDocument/2006/relationships/hyperlink" Target="https://drive.google.com/file/d/1P2-NwBJBXpjwwc-XOOis7aTaXR9X9apI/view?usp=drive_link" TargetMode="External"/><Relationship Id="rId16" Type="http://schemas.openxmlformats.org/officeDocument/2006/relationships/image" Target="../media/image7.gif"/><Relationship Id="rId1" Type="http://schemas.openxmlformats.org/officeDocument/2006/relationships/hyperlink" Target="mailto:office@telematikacenter.ru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drive.google.com/file/d/1Q2QjB1Mmtml4FY_h9J7tsOFSVDijz5Yh/view?usp=drive_link" TargetMode="External"/><Relationship Id="rId5" Type="http://schemas.openxmlformats.org/officeDocument/2006/relationships/hyperlink" Target="https://drive.google.com/file/d/1DOCALl1NhsaCTEzy_d2bY4P3T_-Mgfq9/view?usp=drive_link" TargetMode="External"/><Relationship Id="rId15" Type="http://schemas.openxmlformats.org/officeDocument/2006/relationships/image" Target="../media/image6.gif"/><Relationship Id="rId10" Type="http://schemas.openxmlformats.org/officeDocument/2006/relationships/hyperlink" Target="https://drive.google.com/file/d/12k2fg6qpfd8OKG-tl7ERx3SYBds1butQ/view?usp=drive_link" TargetMode="External"/><Relationship Id="rId19" Type="http://schemas.openxmlformats.org/officeDocument/2006/relationships/image" Target="../media/image10.png"/><Relationship Id="rId4" Type="http://schemas.openxmlformats.org/officeDocument/2006/relationships/image" Target="../media/image2.gif"/><Relationship Id="rId9" Type="http://schemas.openxmlformats.org/officeDocument/2006/relationships/hyperlink" Target="https://drive.google.com/file/d/1A_IWbb6uKfpO3K6uC1p1h5J72cHdiH54/view?usp=drive_link" TargetMode="External"/><Relationship Id="rId1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280865</xdr:colOff>
      <xdr:row>104</xdr:row>
      <xdr:rowOff>158750</xdr:rowOff>
    </xdr:from>
    <xdr:to>
      <xdr:col>8</xdr:col>
      <xdr:colOff>573942</xdr:colOff>
      <xdr:row>113</xdr:row>
      <xdr:rowOff>158750</xdr:rowOff>
    </xdr:to>
    <xdr:sp macro="" textlink="">
      <xdr:nvSpPr>
        <xdr:cNvPr id="53" name="Скругленный прямоугольник 52">
          <a:hlinkClick xmlns:r="http://schemas.openxmlformats.org/officeDocument/2006/relationships" r:id="rId1"/>
        </xdr:cNvPr>
        <xdr:cNvSpPr/>
      </xdr:nvSpPr>
      <xdr:spPr>
        <a:xfrm>
          <a:off x="2210288" y="21003846"/>
          <a:ext cx="4774712" cy="1953846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96456</xdr:colOff>
      <xdr:row>3</xdr:row>
      <xdr:rowOff>24733</xdr:rowOff>
    </xdr:from>
    <xdr:to>
      <xdr:col>8</xdr:col>
      <xdr:colOff>10048</xdr:colOff>
      <xdr:row>8</xdr:row>
      <xdr:rowOff>146848</xdr:rowOff>
    </xdr:to>
    <xdr:sp macro="" textlink="">
      <xdr:nvSpPr>
        <xdr:cNvPr id="38" name="Скругленный прямоугольник 37">
          <a:hlinkClick xmlns:r="http://schemas.openxmlformats.org/officeDocument/2006/relationships" r:id="rId2"/>
        </xdr:cNvPr>
        <xdr:cNvSpPr/>
      </xdr:nvSpPr>
      <xdr:spPr>
        <a:xfrm>
          <a:off x="4159652" y="591410"/>
          <a:ext cx="2216472" cy="141221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305289</xdr:colOff>
      <xdr:row>45</xdr:row>
      <xdr:rowOff>97692</xdr:rowOff>
    </xdr:from>
    <xdr:to>
      <xdr:col>7</xdr:col>
      <xdr:colOff>354135</xdr:colOff>
      <xdr:row>50</xdr:row>
      <xdr:rowOff>207596</xdr:rowOff>
    </xdr:to>
    <xdr:sp macro="" textlink="">
      <xdr:nvSpPr>
        <xdr:cNvPr id="20" name="Скругленный прямоугольник 19"/>
        <xdr:cNvSpPr/>
      </xdr:nvSpPr>
      <xdr:spPr>
        <a:xfrm>
          <a:off x="1367693" y="9317404"/>
          <a:ext cx="4518269" cy="1086827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293076</xdr:colOff>
      <xdr:row>31</xdr:row>
      <xdr:rowOff>134327</xdr:rowOff>
    </xdr:from>
    <xdr:to>
      <xdr:col>7</xdr:col>
      <xdr:colOff>341922</xdr:colOff>
      <xdr:row>37</xdr:row>
      <xdr:rowOff>0</xdr:rowOff>
    </xdr:to>
    <xdr:sp macro="" textlink="">
      <xdr:nvSpPr>
        <xdr:cNvPr id="18" name="Скругленный прямоугольник 17"/>
        <xdr:cNvSpPr/>
      </xdr:nvSpPr>
      <xdr:spPr>
        <a:xfrm>
          <a:off x="1355480" y="6569808"/>
          <a:ext cx="4518269" cy="1086827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293077</xdr:colOff>
      <xdr:row>17</xdr:row>
      <xdr:rowOff>73269</xdr:rowOff>
    </xdr:from>
    <xdr:to>
      <xdr:col>7</xdr:col>
      <xdr:colOff>341923</xdr:colOff>
      <xdr:row>22</xdr:row>
      <xdr:rowOff>183173</xdr:rowOff>
    </xdr:to>
    <xdr:sp macro="" textlink="">
      <xdr:nvSpPr>
        <xdr:cNvPr id="16" name="Скругленный прямоугольник 15"/>
        <xdr:cNvSpPr/>
      </xdr:nvSpPr>
      <xdr:spPr>
        <a:xfrm>
          <a:off x="1355481" y="3724519"/>
          <a:ext cx="4518269" cy="108682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36172</xdr:colOff>
      <xdr:row>3</xdr:row>
      <xdr:rowOff>36172</xdr:rowOff>
    </xdr:from>
    <xdr:to>
      <xdr:col>0</xdr:col>
      <xdr:colOff>988713</xdr:colOff>
      <xdr:row>6</xdr:row>
      <xdr:rowOff>241140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72" y="241140"/>
          <a:ext cx="952541" cy="96455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6</xdr:col>
      <xdr:colOff>69098</xdr:colOff>
      <xdr:row>5</xdr:row>
      <xdr:rowOff>29020</xdr:rowOff>
    </xdr:from>
    <xdr:to>
      <xdr:col>7</xdr:col>
      <xdr:colOff>206514</xdr:colOff>
      <xdr:row>8</xdr:row>
      <xdr:rowOff>96171</xdr:rowOff>
    </xdr:to>
    <xdr:pic>
      <xdr:nvPicPr>
        <xdr:cNvPr id="4" name="Рисунок 3" descr="http://qrcoder.ru/code/?https%3A%2F%2Fdrive.google.com%2Ffile%2Fd%2F1P2-NwBJBXpjwwc-XOOis7aTaXR9X9apI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3655" y="1077976"/>
          <a:ext cx="848777" cy="87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73269</xdr:colOff>
      <xdr:row>70</xdr:row>
      <xdr:rowOff>36634</xdr:rowOff>
    </xdr:from>
    <xdr:to>
      <xdr:col>19</xdr:col>
      <xdr:colOff>73270</xdr:colOff>
      <xdr:row>82</xdr:row>
      <xdr:rowOff>36633</xdr:rowOff>
    </xdr:to>
    <xdr:sp macro="" textlink="">
      <xdr:nvSpPr>
        <xdr:cNvPr id="2" name="Скругленный прямоугольник 1">
          <a:hlinkClick xmlns:r="http://schemas.openxmlformats.org/officeDocument/2006/relationships" r:id="rId5"/>
        </xdr:cNvPr>
        <xdr:cNvSpPr/>
      </xdr:nvSpPr>
      <xdr:spPr>
        <a:xfrm>
          <a:off x="11857404" y="14238653"/>
          <a:ext cx="3236058" cy="234461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635000</xdr:colOff>
      <xdr:row>71</xdr:row>
      <xdr:rowOff>24422</xdr:rowOff>
    </xdr:from>
    <xdr:to>
      <xdr:col>18</xdr:col>
      <xdr:colOff>488462</xdr:colOff>
      <xdr:row>74</xdr:row>
      <xdr:rowOff>192911</xdr:rowOff>
    </xdr:to>
    <xdr:sp macro="" textlink="">
      <xdr:nvSpPr>
        <xdr:cNvPr id="14" name="TextBox 13">
          <a:hlinkClick xmlns:r="http://schemas.openxmlformats.org/officeDocument/2006/relationships" r:id="rId5"/>
        </xdr:cNvPr>
        <xdr:cNvSpPr txBox="1"/>
      </xdr:nvSpPr>
      <xdr:spPr>
        <a:xfrm>
          <a:off x="12330253" y="14408378"/>
          <a:ext cx="2180456" cy="78339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400" b="1"/>
            <a:t>ПРЕЗЕНТАЦИЯ</a:t>
          </a:r>
          <a:r>
            <a:rPr lang="ru-RU" sz="1400" b="1" baseline="0"/>
            <a:t> ПМЛК</a:t>
          </a:r>
        </a:p>
        <a:p>
          <a:pPr algn="ctr"/>
          <a:r>
            <a:rPr lang="ru-RU" sz="1200" b="1" baseline="0"/>
            <a:t>(нажмите для просмотра)</a:t>
          </a:r>
          <a:endParaRPr lang="ru-RU" sz="1200" b="1"/>
        </a:p>
      </xdr:txBody>
    </xdr:sp>
    <xdr:clientData/>
  </xdr:twoCellAnchor>
  <xdr:twoCellAnchor editAs="oneCell">
    <xdr:from>
      <xdr:col>16</xdr:col>
      <xdr:colOff>439617</xdr:colOff>
      <xdr:row>75</xdr:row>
      <xdr:rowOff>170961</xdr:rowOff>
    </xdr:from>
    <xdr:to>
      <xdr:col>17</xdr:col>
      <xdr:colOff>683847</xdr:colOff>
      <xdr:row>81</xdr:row>
      <xdr:rowOff>117930</xdr:rowOff>
    </xdr:to>
    <xdr:pic>
      <xdr:nvPicPr>
        <xdr:cNvPr id="15" name="Рисунок 14" descr="http://qrcoder.ru/code/?https%3A%2F%2Fdrive.google.com%2Ffile%2Fd%2F1hIdGy25SLPygelCaZFZ-VLMUOK_pgiII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232" y="15349903"/>
          <a:ext cx="1147884" cy="1119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464038</xdr:colOff>
      <xdr:row>45</xdr:row>
      <xdr:rowOff>195382</xdr:rowOff>
    </xdr:from>
    <xdr:to>
      <xdr:col>6</xdr:col>
      <xdr:colOff>0</xdr:colOff>
      <xdr:row>50</xdr:row>
      <xdr:rowOff>146536</xdr:rowOff>
    </xdr:to>
    <xdr:sp macro="" textlink="">
      <xdr:nvSpPr>
        <xdr:cNvPr id="21" name="Овал 20"/>
        <xdr:cNvSpPr/>
      </xdr:nvSpPr>
      <xdr:spPr>
        <a:xfrm>
          <a:off x="3834423" y="9415094"/>
          <a:ext cx="976923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408841</xdr:colOff>
      <xdr:row>46</xdr:row>
      <xdr:rowOff>18072</xdr:rowOff>
    </xdr:from>
    <xdr:to>
      <xdr:col>2</xdr:col>
      <xdr:colOff>518745</xdr:colOff>
      <xdr:row>50</xdr:row>
      <xdr:rowOff>164610</xdr:rowOff>
    </xdr:to>
    <xdr:sp macro="" textlink="">
      <xdr:nvSpPr>
        <xdr:cNvPr id="22" name="Овал 21"/>
        <xdr:cNvSpPr/>
      </xdr:nvSpPr>
      <xdr:spPr>
        <a:xfrm>
          <a:off x="1471245" y="9433168"/>
          <a:ext cx="976923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439127</xdr:colOff>
      <xdr:row>32</xdr:row>
      <xdr:rowOff>23933</xdr:rowOff>
    </xdr:from>
    <xdr:to>
      <xdr:col>5</xdr:col>
      <xdr:colOff>695570</xdr:colOff>
      <xdr:row>36</xdr:row>
      <xdr:rowOff>170471</xdr:rowOff>
    </xdr:to>
    <xdr:sp macro="" textlink="">
      <xdr:nvSpPr>
        <xdr:cNvPr id="24" name="Овал 23"/>
        <xdr:cNvSpPr/>
      </xdr:nvSpPr>
      <xdr:spPr>
        <a:xfrm>
          <a:off x="3809512" y="6654798"/>
          <a:ext cx="976923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420566</xdr:colOff>
      <xdr:row>32</xdr:row>
      <xdr:rowOff>42006</xdr:rowOff>
    </xdr:from>
    <xdr:to>
      <xdr:col>2</xdr:col>
      <xdr:colOff>530470</xdr:colOff>
      <xdr:row>36</xdr:row>
      <xdr:rowOff>188544</xdr:rowOff>
    </xdr:to>
    <xdr:sp macro="" textlink="">
      <xdr:nvSpPr>
        <xdr:cNvPr id="25" name="Овал 24"/>
        <xdr:cNvSpPr/>
      </xdr:nvSpPr>
      <xdr:spPr>
        <a:xfrm>
          <a:off x="1482970" y="6672871"/>
          <a:ext cx="976923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404690</xdr:colOff>
      <xdr:row>17</xdr:row>
      <xdr:rowOff>182194</xdr:rowOff>
    </xdr:from>
    <xdr:to>
      <xdr:col>5</xdr:col>
      <xdr:colOff>670658</xdr:colOff>
      <xdr:row>22</xdr:row>
      <xdr:rowOff>133348</xdr:rowOff>
    </xdr:to>
    <xdr:sp macro="" textlink="">
      <xdr:nvSpPr>
        <xdr:cNvPr id="26" name="Овал 25"/>
        <xdr:cNvSpPr/>
      </xdr:nvSpPr>
      <xdr:spPr>
        <a:xfrm>
          <a:off x="3775075" y="3833444"/>
          <a:ext cx="986448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425449</xdr:colOff>
      <xdr:row>17</xdr:row>
      <xdr:rowOff>188056</xdr:rowOff>
    </xdr:from>
    <xdr:to>
      <xdr:col>2</xdr:col>
      <xdr:colOff>544878</xdr:colOff>
      <xdr:row>22</xdr:row>
      <xdr:rowOff>139210</xdr:rowOff>
    </xdr:to>
    <xdr:sp macro="" textlink="">
      <xdr:nvSpPr>
        <xdr:cNvPr id="27" name="Овал 26"/>
        <xdr:cNvSpPr/>
      </xdr:nvSpPr>
      <xdr:spPr>
        <a:xfrm>
          <a:off x="1487853" y="3839306"/>
          <a:ext cx="986448" cy="928077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415192</xdr:colOff>
      <xdr:row>17</xdr:row>
      <xdr:rowOff>158750</xdr:rowOff>
    </xdr:from>
    <xdr:to>
      <xdr:col>2</xdr:col>
      <xdr:colOff>537308</xdr:colOff>
      <xdr:row>22</xdr:row>
      <xdr:rowOff>109904</xdr:rowOff>
    </xdr:to>
    <xdr:sp macro="" textlink="">
      <xdr:nvSpPr>
        <xdr:cNvPr id="28" name="TextBox 27">
          <a:hlinkClick xmlns:r="http://schemas.openxmlformats.org/officeDocument/2006/relationships" r:id="rId7"/>
        </xdr:cNvPr>
        <xdr:cNvSpPr txBox="1"/>
      </xdr:nvSpPr>
      <xdr:spPr>
        <a:xfrm>
          <a:off x="1477596" y="3810000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ФИЗИКА</a:t>
          </a:r>
        </a:p>
        <a:p>
          <a:pPr algn="ctr"/>
          <a:r>
            <a:rPr lang="ru-RU" sz="1100" b="1">
              <a:ln>
                <a:noFill/>
              </a:ln>
            </a:rPr>
            <a:t>ПРАКТИКУМ (нажмите)</a:t>
          </a:r>
        </a:p>
      </xdr:txBody>
    </xdr:sp>
    <xdr:clientData/>
  </xdr:twoCellAnchor>
  <xdr:twoCellAnchor>
    <xdr:from>
      <xdr:col>1</xdr:col>
      <xdr:colOff>433265</xdr:colOff>
      <xdr:row>32</xdr:row>
      <xdr:rowOff>42497</xdr:rowOff>
    </xdr:from>
    <xdr:to>
      <xdr:col>2</xdr:col>
      <xdr:colOff>555381</xdr:colOff>
      <xdr:row>36</xdr:row>
      <xdr:rowOff>189035</xdr:rowOff>
    </xdr:to>
    <xdr:sp macro="" textlink="">
      <xdr:nvSpPr>
        <xdr:cNvPr id="33" name="TextBox 32">
          <a:hlinkClick xmlns:r="http://schemas.openxmlformats.org/officeDocument/2006/relationships" r:id="rId8"/>
        </xdr:cNvPr>
        <xdr:cNvSpPr txBox="1"/>
      </xdr:nvSpPr>
      <xdr:spPr>
        <a:xfrm>
          <a:off x="1495669" y="6673362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ХИМИЯ</a:t>
          </a:r>
        </a:p>
        <a:p>
          <a:pPr algn="ctr"/>
          <a:r>
            <a:rPr lang="ru-RU" sz="1100" b="1">
              <a:ln>
                <a:noFill/>
              </a:ln>
            </a:rPr>
            <a:t>ПРАКТИКУМ (нажмите)</a:t>
          </a:r>
        </a:p>
      </xdr:txBody>
    </xdr:sp>
    <xdr:clientData/>
  </xdr:twoCellAnchor>
  <xdr:twoCellAnchor>
    <xdr:from>
      <xdr:col>1</xdr:col>
      <xdr:colOff>378069</xdr:colOff>
      <xdr:row>45</xdr:row>
      <xdr:rowOff>182685</xdr:rowOff>
    </xdr:from>
    <xdr:to>
      <xdr:col>2</xdr:col>
      <xdr:colOff>500185</xdr:colOff>
      <xdr:row>50</xdr:row>
      <xdr:rowOff>133839</xdr:rowOff>
    </xdr:to>
    <xdr:sp macro="" textlink="">
      <xdr:nvSpPr>
        <xdr:cNvPr id="34" name="TextBox 33">
          <a:hlinkClick xmlns:r="http://schemas.openxmlformats.org/officeDocument/2006/relationships" r:id="rId9"/>
        </xdr:cNvPr>
        <xdr:cNvSpPr txBox="1"/>
      </xdr:nvSpPr>
      <xdr:spPr>
        <a:xfrm>
          <a:off x="1440473" y="9402397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БИОЛОГИЯЯ</a:t>
          </a:r>
        </a:p>
        <a:p>
          <a:pPr algn="ctr"/>
          <a:r>
            <a:rPr lang="ru-RU" sz="1100" b="1">
              <a:ln>
                <a:noFill/>
              </a:ln>
            </a:rPr>
            <a:t>ПРАКТИКУМ (нажмите)</a:t>
          </a:r>
        </a:p>
      </xdr:txBody>
    </xdr:sp>
    <xdr:clientData/>
  </xdr:twoCellAnchor>
  <xdr:twoCellAnchor>
    <xdr:from>
      <xdr:col>4</xdr:col>
      <xdr:colOff>444989</xdr:colOff>
      <xdr:row>45</xdr:row>
      <xdr:rowOff>188546</xdr:rowOff>
    </xdr:from>
    <xdr:to>
      <xdr:col>5</xdr:col>
      <xdr:colOff>713644</xdr:colOff>
      <xdr:row>50</xdr:row>
      <xdr:rowOff>139700</xdr:rowOff>
    </xdr:to>
    <xdr:sp macro="" textlink="">
      <xdr:nvSpPr>
        <xdr:cNvPr id="35" name="TextBox 34">
          <a:hlinkClick xmlns:r="http://schemas.openxmlformats.org/officeDocument/2006/relationships" r:id="rId10"/>
        </xdr:cNvPr>
        <xdr:cNvSpPr txBox="1"/>
      </xdr:nvSpPr>
      <xdr:spPr>
        <a:xfrm>
          <a:off x="3815374" y="9408258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БИОЛОГИЯЯ</a:t>
          </a:r>
        </a:p>
        <a:p>
          <a:pPr algn="ctr"/>
          <a:r>
            <a:rPr lang="ru-RU" sz="1100" b="1">
              <a:ln>
                <a:noFill/>
              </a:ln>
            </a:rPr>
            <a:t>СОСТАВ (нажмите)</a:t>
          </a:r>
        </a:p>
      </xdr:txBody>
    </xdr:sp>
    <xdr:clientData/>
  </xdr:twoCellAnchor>
  <xdr:twoCellAnchor>
    <xdr:from>
      <xdr:col>4</xdr:col>
      <xdr:colOff>414215</xdr:colOff>
      <xdr:row>17</xdr:row>
      <xdr:rowOff>182197</xdr:rowOff>
    </xdr:from>
    <xdr:to>
      <xdr:col>5</xdr:col>
      <xdr:colOff>682870</xdr:colOff>
      <xdr:row>22</xdr:row>
      <xdr:rowOff>133351</xdr:rowOff>
    </xdr:to>
    <xdr:sp macro="" textlink="">
      <xdr:nvSpPr>
        <xdr:cNvPr id="36" name="TextBox 35">
          <a:hlinkClick xmlns:r="http://schemas.openxmlformats.org/officeDocument/2006/relationships" r:id="rId11"/>
        </xdr:cNvPr>
        <xdr:cNvSpPr txBox="1"/>
      </xdr:nvSpPr>
      <xdr:spPr>
        <a:xfrm>
          <a:off x="3784600" y="3833447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ФИЗИКА</a:t>
          </a:r>
          <a:r>
            <a:rPr lang="ru-RU" sz="1100" b="1" baseline="0">
              <a:ln>
                <a:noFill/>
              </a:ln>
            </a:rPr>
            <a:t> </a:t>
          </a:r>
          <a:r>
            <a:rPr lang="ru-RU" sz="1100" b="1">
              <a:ln>
                <a:noFill/>
              </a:ln>
            </a:rPr>
            <a:t>СОСТАВ (нажмите)</a:t>
          </a:r>
        </a:p>
      </xdr:txBody>
    </xdr:sp>
    <xdr:clientData/>
  </xdr:twoCellAnchor>
  <xdr:twoCellAnchor>
    <xdr:from>
      <xdr:col>4</xdr:col>
      <xdr:colOff>456711</xdr:colOff>
      <xdr:row>32</xdr:row>
      <xdr:rowOff>29308</xdr:rowOff>
    </xdr:from>
    <xdr:to>
      <xdr:col>6</xdr:col>
      <xdr:colOff>4885</xdr:colOff>
      <xdr:row>36</xdr:row>
      <xdr:rowOff>175846</xdr:rowOff>
    </xdr:to>
    <xdr:sp macro="" textlink="">
      <xdr:nvSpPr>
        <xdr:cNvPr id="37" name="TextBox 36">
          <a:hlinkClick xmlns:r="http://schemas.openxmlformats.org/officeDocument/2006/relationships" r:id="rId12"/>
        </xdr:cNvPr>
        <xdr:cNvSpPr txBox="1"/>
      </xdr:nvSpPr>
      <xdr:spPr>
        <a:xfrm>
          <a:off x="3827096" y="6660173"/>
          <a:ext cx="989135" cy="928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>
              <a:ln>
                <a:noFill/>
              </a:ln>
            </a:rPr>
            <a:t>ХИМИЯ</a:t>
          </a:r>
          <a:r>
            <a:rPr lang="ru-RU" sz="1100" b="1" baseline="0">
              <a:ln>
                <a:noFill/>
              </a:ln>
            </a:rPr>
            <a:t> </a:t>
          </a:r>
          <a:r>
            <a:rPr lang="ru-RU" sz="1100" b="1">
              <a:ln>
                <a:noFill/>
              </a:ln>
            </a:rPr>
            <a:t>СОСТАВ (нажмите)</a:t>
          </a:r>
        </a:p>
      </xdr:txBody>
    </xdr:sp>
    <xdr:clientData/>
  </xdr:twoCellAnchor>
  <xdr:twoCellAnchor>
    <xdr:from>
      <xdr:col>5</xdr:col>
      <xdr:colOff>353054</xdr:colOff>
      <xdr:row>3</xdr:row>
      <xdr:rowOff>24577</xdr:rowOff>
    </xdr:from>
    <xdr:to>
      <xdr:col>7</xdr:col>
      <xdr:colOff>633919</xdr:colOff>
      <xdr:row>5</xdr:row>
      <xdr:rowOff>61212</xdr:rowOff>
    </xdr:to>
    <xdr:sp macro="" textlink="">
      <xdr:nvSpPr>
        <xdr:cNvPr id="39" name="TextBox 38"/>
        <xdr:cNvSpPr txBox="1"/>
      </xdr:nvSpPr>
      <xdr:spPr>
        <a:xfrm>
          <a:off x="4416250" y="591254"/>
          <a:ext cx="1703587" cy="518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 b="1"/>
            <a:t>КАРТОЧКА КОМПАНИИ</a:t>
          </a:r>
        </a:p>
        <a:p>
          <a:pPr algn="ctr"/>
          <a:r>
            <a:rPr lang="ru-RU" sz="1100" b="1"/>
            <a:t>(нажмите)</a:t>
          </a:r>
        </a:p>
      </xdr:txBody>
    </xdr:sp>
    <xdr:clientData/>
  </xdr:twoCellAnchor>
  <xdr:twoCellAnchor editAs="oneCell">
    <xdr:from>
      <xdr:col>3</xdr:col>
      <xdr:colOff>2</xdr:colOff>
      <xdr:row>18</xdr:row>
      <xdr:rowOff>12212</xdr:rowOff>
    </xdr:from>
    <xdr:to>
      <xdr:col>4</xdr:col>
      <xdr:colOff>147915</xdr:colOff>
      <xdr:row>22</xdr:row>
      <xdr:rowOff>109903</xdr:rowOff>
    </xdr:to>
    <xdr:pic>
      <xdr:nvPicPr>
        <xdr:cNvPr id="40" name="Рисунок 39" descr="http://qrcoder.ru/code/?https%3A%2F%2Fdrive.google.com%2Ffile%2Fd%2F1tJ41viauHhlTPLk65Xel8VItKz9P29I-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906" y="3858847"/>
          <a:ext cx="868394" cy="87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109904</xdr:colOff>
      <xdr:row>18</xdr:row>
      <xdr:rowOff>12211</xdr:rowOff>
    </xdr:from>
    <xdr:to>
      <xdr:col>7</xdr:col>
      <xdr:colOff>254433</xdr:colOff>
      <xdr:row>22</xdr:row>
      <xdr:rowOff>109904</xdr:rowOff>
    </xdr:to>
    <xdr:pic>
      <xdr:nvPicPr>
        <xdr:cNvPr id="42" name="Рисунок 41" descr="http://qrcoder.ru/code/?https%3A%2F%2Fdrive.google.com%2Ffile%2Fd%2F1Q2QjB1Mmtml4FY_h9J7tsOFSVDijz5Yh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3858846"/>
          <a:ext cx="865010" cy="879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61059</xdr:colOff>
      <xdr:row>32</xdr:row>
      <xdr:rowOff>36637</xdr:rowOff>
    </xdr:from>
    <xdr:to>
      <xdr:col>4</xdr:col>
      <xdr:colOff>221034</xdr:colOff>
      <xdr:row>36</xdr:row>
      <xdr:rowOff>146540</xdr:rowOff>
    </xdr:to>
    <xdr:pic>
      <xdr:nvPicPr>
        <xdr:cNvPr id="44" name="Рисунок 43" descr="http://qrcoder.ru/code/?https%3A%2F%2Fdrive.google.com%2Ffile%2Fd%2F1nkA7KC-FxfV9k0X1peehvJ3YoBbTulR3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963" y="6667502"/>
          <a:ext cx="880456" cy="891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97693</xdr:colOff>
      <xdr:row>32</xdr:row>
      <xdr:rowOff>24426</xdr:rowOff>
    </xdr:from>
    <xdr:to>
      <xdr:col>7</xdr:col>
      <xdr:colOff>257667</xdr:colOff>
      <xdr:row>36</xdr:row>
      <xdr:rowOff>134327</xdr:rowOff>
    </xdr:to>
    <xdr:pic>
      <xdr:nvPicPr>
        <xdr:cNvPr id="46" name="Рисунок 45" descr="http://qrcoder.ru/code/?https%3A%2F%2Fdrive.google.com%2Ffile%2Fd%2F1Vst7Fkq3bADn2O3F0lIzjSTSJeaQrE7X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039" y="6655291"/>
          <a:ext cx="880455" cy="891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97692</xdr:colOff>
      <xdr:row>46</xdr:row>
      <xdr:rowOff>1</xdr:rowOff>
    </xdr:from>
    <xdr:to>
      <xdr:col>4</xdr:col>
      <xdr:colOff>256442</xdr:colOff>
      <xdr:row>50</xdr:row>
      <xdr:rowOff>109474</xdr:rowOff>
    </xdr:to>
    <xdr:pic>
      <xdr:nvPicPr>
        <xdr:cNvPr id="48" name="Рисунок 47" descr="http://qrcoder.ru/code/?https%3A%2F%2Fdrive.google.com%2Ffile%2Fd%2F1A_IWbb6uKfpO3K6uC1p1h5J72cHdiH54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596" y="9415097"/>
          <a:ext cx="879231" cy="891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122116</xdr:colOff>
      <xdr:row>46</xdr:row>
      <xdr:rowOff>0</xdr:rowOff>
    </xdr:from>
    <xdr:to>
      <xdr:col>7</xdr:col>
      <xdr:colOff>256442</xdr:colOff>
      <xdr:row>50</xdr:row>
      <xdr:rowOff>84722</xdr:rowOff>
    </xdr:to>
    <xdr:pic>
      <xdr:nvPicPr>
        <xdr:cNvPr id="50" name="Рисунок 49" descr="http://qrcoder.ru/code/?https%3A%2F%2Fdrive.google.com%2Ffile%2Fd%2F12k2fg6qpfd8OKG-tl7ERx3SYBds1butQ%2Fview%3Fusp%3Ddrive_link&amp;4&amp;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462" y="9415096"/>
          <a:ext cx="854807" cy="866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195385</xdr:colOff>
      <xdr:row>104</xdr:row>
      <xdr:rowOff>226760</xdr:rowOff>
    </xdr:from>
    <xdr:to>
      <xdr:col>8</xdr:col>
      <xdr:colOff>109904</xdr:colOff>
      <xdr:row>113</xdr:row>
      <xdr:rowOff>42594</xdr:rowOff>
    </xdr:to>
    <xdr:pic>
      <xdr:nvPicPr>
        <xdr:cNvPr id="52" name="Picture 2" descr="C:\Users\Pmlk\Downloads\pngwing.com (53)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731" y="21071856"/>
          <a:ext cx="1514231" cy="176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671635</xdr:colOff>
      <xdr:row>106</xdr:row>
      <xdr:rowOff>24423</xdr:rowOff>
    </xdr:from>
    <xdr:to>
      <xdr:col>5</xdr:col>
      <xdr:colOff>586154</xdr:colOff>
      <xdr:row>112</xdr:row>
      <xdr:rowOff>24423</xdr:rowOff>
    </xdr:to>
    <xdr:sp macro="" textlink="">
      <xdr:nvSpPr>
        <xdr:cNvPr id="54" name="TextBox 53"/>
        <xdr:cNvSpPr txBox="1"/>
      </xdr:nvSpPr>
      <xdr:spPr>
        <a:xfrm>
          <a:off x="2601058" y="21357981"/>
          <a:ext cx="2075961" cy="127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 b="1"/>
            <a:t>ЕСТЬ</a:t>
          </a:r>
          <a:r>
            <a:rPr lang="ru-RU" sz="2000" b="1" baseline="0"/>
            <a:t> ВОПРОСЫ,</a:t>
          </a:r>
        </a:p>
        <a:p>
          <a:pPr algn="ctr"/>
          <a:r>
            <a:rPr lang="ru-RU" sz="2000" b="1" baseline="0"/>
            <a:t>ПИШИТЕ НАМ</a:t>
          </a:r>
          <a:endParaRPr lang="ru-RU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elematikacent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8"/>
  <sheetViews>
    <sheetView tabSelected="1" showWhiteSpace="0" topLeftCell="A2" zoomScale="79" zoomScaleNormal="79" workbookViewId="0">
      <selection activeCell="S89" sqref="S89"/>
    </sheetView>
  </sheetViews>
  <sheetFormatPr defaultRowHeight="15" x14ac:dyDescent="0.25"/>
  <cols>
    <col min="1" max="1" width="16" style="1" customWidth="1"/>
    <col min="2" max="2" width="13" style="2" customWidth="1"/>
    <col min="3" max="7" width="10.7109375" style="2" customWidth="1"/>
    <col min="8" max="8" width="13.140625" style="2" customWidth="1"/>
    <col min="9" max="9" width="10.7109375" style="2" customWidth="1"/>
    <col min="10" max="10" width="12.5703125" style="2" customWidth="1"/>
    <col min="11" max="11" width="12" style="2" customWidth="1"/>
    <col min="12" max="12" width="10.7109375" style="2" customWidth="1"/>
    <col min="13" max="13" width="12.5703125" style="2" customWidth="1"/>
    <col min="14" max="16" width="10.7109375" style="2" customWidth="1"/>
    <col min="17" max="17" width="13.5703125" style="2" customWidth="1"/>
    <col min="18" max="18" width="10.7109375" style="2" customWidth="1"/>
    <col min="19" max="19" width="13.42578125" style="2" customWidth="1"/>
    <col min="20" max="20" width="14.28515625" style="2" customWidth="1"/>
    <col min="21" max="21" width="13.5703125" style="2" customWidth="1"/>
    <col min="22" max="22" width="15.85546875" style="2" customWidth="1"/>
    <col min="23" max="23" width="12.42578125" style="1" customWidth="1"/>
    <col min="24" max="34" width="11.28515625" style="1" customWidth="1"/>
    <col min="35" max="16384" width="9.140625" style="1"/>
  </cols>
  <sheetData>
    <row r="1" spans="1:23" hidden="1" x14ac:dyDescent="0.25">
      <c r="A1" s="1">
        <v>1.25</v>
      </c>
    </row>
    <row r="2" spans="1:23" x14ac:dyDescent="0.25">
      <c r="W2" s="70">
        <v>45473</v>
      </c>
    </row>
    <row r="3" spans="1:23" ht="29.25" customHeight="1" thickBot="1" x14ac:dyDescent="0.3">
      <c r="A3" s="4"/>
      <c r="B3" s="5"/>
      <c r="C3" s="5"/>
      <c r="D3" s="6"/>
      <c r="E3" s="6"/>
      <c r="F3" s="7" t="s">
        <v>68</v>
      </c>
      <c r="G3" s="7"/>
      <c r="H3" s="7"/>
      <c r="I3" s="7"/>
      <c r="J3" s="8">
        <f ca="1">YEAR(P3)</f>
        <v>2024</v>
      </c>
      <c r="K3" s="9" t="s">
        <v>61</v>
      </c>
      <c r="L3" s="9"/>
      <c r="M3" s="9"/>
      <c r="N3" s="10"/>
      <c r="O3" s="5"/>
      <c r="P3" s="11">
        <f ca="1">NOW()</f>
        <v>45628.624176273152</v>
      </c>
      <c r="Q3" s="11"/>
      <c r="R3" s="11"/>
      <c r="S3" s="5"/>
      <c r="T3" s="5"/>
      <c r="V3" s="3"/>
      <c r="W3" s="70">
        <v>45838</v>
      </c>
    </row>
    <row r="4" spans="1:23" ht="15.75" customHeight="1" thickBot="1" x14ac:dyDescent="0.3">
      <c r="A4" s="4"/>
      <c r="B4" s="5"/>
      <c r="C4" s="5"/>
      <c r="D4" s="6"/>
      <c r="E4" s="6"/>
      <c r="F4" s="9"/>
      <c r="G4" s="9"/>
      <c r="H4" s="9"/>
      <c r="I4" s="9"/>
      <c r="J4" s="9"/>
      <c r="K4" s="9"/>
      <c r="L4" s="9"/>
      <c r="M4" s="9"/>
      <c r="N4" s="10"/>
      <c r="O4" s="5"/>
      <c r="P4" s="11"/>
      <c r="Q4" s="11"/>
      <c r="R4" s="11"/>
      <c r="S4" s="5"/>
      <c r="T4" s="5"/>
      <c r="V4" s="12"/>
    </row>
    <row r="5" spans="1:23" ht="21.75" customHeight="1" x14ac:dyDescent="0.5">
      <c r="A5" s="4"/>
      <c r="B5" s="13" t="s">
        <v>58</v>
      </c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0"/>
      <c r="O5" s="5"/>
      <c r="P5" s="15"/>
      <c r="Q5" s="15"/>
      <c r="R5" s="15"/>
      <c r="S5" s="5"/>
      <c r="T5" s="5"/>
    </row>
    <row r="6" spans="1:23" ht="21.75" customHeight="1" x14ac:dyDescent="0.5">
      <c r="A6" s="4"/>
      <c r="B6" s="13" t="s">
        <v>59</v>
      </c>
      <c r="C6" s="13"/>
      <c r="D6" s="13"/>
      <c r="E6" s="13"/>
      <c r="F6" s="13"/>
      <c r="G6" s="14"/>
      <c r="H6" s="14"/>
      <c r="I6" s="14"/>
      <c r="J6" s="16"/>
      <c r="K6" s="14"/>
      <c r="L6" s="17" t="str">
        <f ca="1">IF(P3&lt;=P6,"Прайс-лист актуален до:","Прайс-лист не акстуален с:")</f>
        <v>Прайс-лист актуален до:</v>
      </c>
      <c r="M6" s="17"/>
      <c r="N6" s="17"/>
      <c r="O6" s="17"/>
      <c r="P6" s="18">
        <f>W3</f>
        <v>45838</v>
      </c>
      <c r="Q6" s="18"/>
      <c r="R6" s="18"/>
      <c r="S6" s="5"/>
      <c r="T6" s="5"/>
    </row>
    <row r="7" spans="1:23" ht="21.75" customHeight="1" x14ac:dyDescent="0.5">
      <c r="A7" s="4"/>
      <c r="B7" s="71" t="s">
        <v>60</v>
      </c>
      <c r="C7" s="71"/>
      <c r="D7" s="71"/>
      <c r="E7" s="71"/>
      <c r="F7" s="71"/>
      <c r="G7" s="1"/>
      <c r="H7" s="19"/>
      <c r="I7" s="14"/>
      <c r="J7" s="14"/>
      <c r="K7" s="14"/>
      <c r="L7" s="20" t="str">
        <f ca="1">IF(P6&lt;P3,"Свяжитесь с поставщиком по тел. 8-(495)647-60-60 доб.118"," ")</f>
        <v xml:space="preserve"> </v>
      </c>
      <c r="M7" s="20"/>
      <c r="N7" s="20"/>
      <c r="O7" s="20"/>
      <c r="P7" s="20"/>
      <c r="Q7" s="20"/>
      <c r="R7" s="20"/>
      <c r="S7" s="20"/>
      <c r="T7" s="20"/>
    </row>
    <row r="8" spans="1:23" ht="19.5" customHeight="1" x14ac:dyDescent="0.5">
      <c r="A8" s="4"/>
      <c r="B8" s="21"/>
      <c r="C8" s="21"/>
      <c r="D8" s="21"/>
      <c r="E8" s="21"/>
      <c r="F8" s="21"/>
      <c r="G8" s="14"/>
      <c r="H8" s="19"/>
      <c r="I8" s="14"/>
      <c r="J8" s="14"/>
      <c r="K8" s="14"/>
      <c r="L8" s="22" t="str">
        <f ca="1">IF(P6&lt;P3, "или e-mail: office@telematikacenter.ru"," ")</f>
        <v xml:space="preserve"> </v>
      </c>
      <c r="M8" s="22"/>
      <c r="N8" s="22"/>
      <c r="O8" s="22"/>
      <c r="P8" s="22"/>
      <c r="Q8" s="22"/>
      <c r="R8" s="22"/>
      <c r="S8" s="22"/>
      <c r="T8" s="22"/>
    </row>
    <row r="9" spans="1:23" ht="19.5" thickBot="1" x14ac:dyDescent="0.35">
      <c r="A9" s="23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23" x14ac:dyDescent="0.25">
      <c r="A10" s="24" t="s">
        <v>1</v>
      </c>
      <c r="B10" s="25" t="s">
        <v>2</v>
      </c>
      <c r="C10" s="26"/>
      <c r="D10" s="27"/>
      <c r="E10" s="25" t="s">
        <v>4</v>
      </c>
      <c r="F10" s="26"/>
      <c r="G10" s="27"/>
      <c r="H10" s="25" t="s">
        <v>9</v>
      </c>
      <c r="I10" s="26"/>
      <c r="J10" s="27"/>
      <c r="K10" s="25" t="s">
        <v>10</v>
      </c>
      <c r="L10" s="26"/>
      <c r="M10" s="27"/>
      <c r="N10" s="25" t="s">
        <v>3</v>
      </c>
      <c r="O10" s="26"/>
      <c r="P10" s="27"/>
      <c r="Q10" s="25" t="s">
        <v>5</v>
      </c>
      <c r="R10" s="26"/>
      <c r="S10" s="27"/>
      <c r="T10" s="28" t="s">
        <v>17</v>
      </c>
    </row>
    <row r="11" spans="1:23" x14ac:dyDescent="0.25">
      <c r="A11" s="29"/>
      <c r="B11" s="30" t="s">
        <v>6</v>
      </c>
      <c r="C11" s="31" t="s">
        <v>7</v>
      </c>
      <c r="D11" s="32" t="s">
        <v>8</v>
      </c>
      <c r="E11" s="30" t="s">
        <v>6</v>
      </c>
      <c r="F11" s="31" t="s">
        <v>7</v>
      </c>
      <c r="G11" s="32" t="s">
        <v>8</v>
      </c>
      <c r="H11" s="30" t="s">
        <v>6</v>
      </c>
      <c r="I11" s="31" t="s">
        <v>7</v>
      </c>
      <c r="J11" s="32" t="s">
        <v>8</v>
      </c>
      <c r="K11" s="30" t="s">
        <v>6</v>
      </c>
      <c r="L11" s="31" t="s">
        <v>7</v>
      </c>
      <c r="M11" s="32" t="s">
        <v>8</v>
      </c>
      <c r="N11" s="30" t="s">
        <v>6</v>
      </c>
      <c r="O11" s="31" t="s">
        <v>7</v>
      </c>
      <c r="P11" s="32" t="s">
        <v>8</v>
      </c>
      <c r="Q11" s="30" t="s">
        <v>6</v>
      </c>
      <c r="R11" s="31" t="s">
        <v>7</v>
      </c>
      <c r="S11" s="32" t="s">
        <v>8</v>
      </c>
      <c r="T11" s="33"/>
    </row>
    <row r="12" spans="1:23" x14ac:dyDescent="0.25">
      <c r="A12" s="34" t="s">
        <v>11</v>
      </c>
      <c r="B12" s="35">
        <v>182050.00000000003</v>
      </c>
      <c r="C12" s="36">
        <v>1</v>
      </c>
      <c r="D12" s="37">
        <v>182050.00000000003</v>
      </c>
      <c r="E12" s="35">
        <v>17050</v>
      </c>
      <c r="F12" s="36">
        <v>1</v>
      </c>
      <c r="G12" s="37">
        <v>17050</v>
      </c>
      <c r="H12" s="35">
        <v>572847</v>
      </c>
      <c r="I12" s="36">
        <v>1</v>
      </c>
      <c r="J12" s="37">
        <v>572847</v>
      </c>
      <c r="K12" s="35">
        <v>700260</v>
      </c>
      <c r="L12" s="36">
        <v>1</v>
      </c>
      <c r="M12" s="37">
        <v>700260</v>
      </c>
      <c r="N12" s="35">
        <v>28050.000000000004</v>
      </c>
      <c r="O12" s="36">
        <v>1</v>
      </c>
      <c r="P12" s="37">
        <v>28050.000000000004</v>
      </c>
      <c r="Q12" s="35">
        <v>5736.5000000000009</v>
      </c>
      <c r="R12" s="36">
        <v>25</v>
      </c>
      <c r="S12" s="37">
        <v>143412.50000000003</v>
      </c>
      <c r="T12" s="38">
        <v>1643669.5</v>
      </c>
    </row>
    <row r="13" spans="1:23" x14ac:dyDescent="0.25">
      <c r="A13" s="34" t="s">
        <v>12</v>
      </c>
      <c r="B13" s="35">
        <v>182050.00000000003</v>
      </c>
      <c r="C13" s="36">
        <v>1</v>
      </c>
      <c r="D13" s="37">
        <v>182050.00000000003</v>
      </c>
      <c r="E13" s="35">
        <v>17050</v>
      </c>
      <c r="F13" s="36">
        <v>2</v>
      </c>
      <c r="G13" s="37">
        <v>34100</v>
      </c>
      <c r="H13" s="35">
        <v>572847</v>
      </c>
      <c r="I13" s="36">
        <v>1</v>
      </c>
      <c r="J13" s="37">
        <v>572847</v>
      </c>
      <c r="K13" s="35">
        <v>700260</v>
      </c>
      <c r="L13" s="36">
        <v>2</v>
      </c>
      <c r="M13" s="37">
        <v>1400520</v>
      </c>
      <c r="N13" s="35">
        <v>28050.000000000004</v>
      </c>
      <c r="O13" s="36">
        <v>1</v>
      </c>
      <c r="P13" s="37">
        <v>28050.000000000004</v>
      </c>
      <c r="Q13" s="35">
        <v>5736.5000000000009</v>
      </c>
      <c r="R13" s="36">
        <v>25</v>
      </c>
      <c r="S13" s="37">
        <v>143412.50000000003</v>
      </c>
      <c r="T13" s="38">
        <v>2360979.5</v>
      </c>
    </row>
    <row r="14" spans="1:23" x14ac:dyDescent="0.25">
      <c r="A14" s="34" t="s">
        <v>13</v>
      </c>
      <c r="B14" s="35">
        <v>182050.00000000003</v>
      </c>
      <c r="C14" s="36">
        <v>1</v>
      </c>
      <c r="D14" s="37">
        <v>182050.00000000003</v>
      </c>
      <c r="E14" s="35">
        <v>17050</v>
      </c>
      <c r="F14" s="36">
        <v>3</v>
      </c>
      <c r="G14" s="37">
        <v>51150</v>
      </c>
      <c r="H14" s="35">
        <v>572847</v>
      </c>
      <c r="I14" s="36">
        <v>1</v>
      </c>
      <c r="J14" s="37">
        <v>572847</v>
      </c>
      <c r="K14" s="35">
        <v>700260</v>
      </c>
      <c r="L14" s="36">
        <v>3</v>
      </c>
      <c r="M14" s="37">
        <v>2100780</v>
      </c>
      <c r="N14" s="35">
        <v>28050.000000000004</v>
      </c>
      <c r="O14" s="36">
        <v>1</v>
      </c>
      <c r="P14" s="37">
        <v>28050.000000000004</v>
      </c>
      <c r="Q14" s="35">
        <v>5736.5000000000009</v>
      </c>
      <c r="R14" s="36">
        <v>25</v>
      </c>
      <c r="S14" s="37">
        <v>143412.50000000003</v>
      </c>
      <c r="T14" s="38">
        <v>3078289.5</v>
      </c>
    </row>
    <row r="15" spans="1:23" x14ac:dyDescent="0.25">
      <c r="A15" s="34" t="s">
        <v>14</v>
      </c>
      <c r="B15" s="35">
        <v>182050.00000000003</v>
      </c>
      <c r="C15" s="36">
        <v>1</v>
      </c>
      <c r="D15" s="37">
        <v>182050.00000000003</v>
      </c>
      <c r="E15" s="35">
        <v>17050</v>
      </c>
      <c r="F15" s="36">
        <v>4</v>
      </c>
      <c r="G15" s="37">
        <v>68200</v>
      </c>
      <c r="H15" s="35">
        <v>572847</v>
      </c>
      <c r="I15" s="36">
        <v>1</v>
      </c>
      <c r="J15" s="37">
        <v>572847</v>
      </c>
      <c r="K15" s="35">
        <v>700260</v>
      </c>
      <c r="L15" s="36">
        <v>4</v>
      </c>
      <c r="M15" s="37">
        <v>2801040</v>
      </c>
      <c r="N15" s="35">
        <v>28050.000000000004</v>
      </c>
      <c r="O15" s="36">
        <v>1</v>
      </c>
      <c r="P15" s="37">
        <v>28050.000000000004</v>
      </c>
      <c r="Q15" s="35">
        <v>5736.5000000000009</v>
      </c>
      <c r="R15" s="36">
        <v>25</v>
      </c>
      <c r="S15" s="37">
        <v>143412.50000000003</v>
      </c>
      <c r="T15" s="38">
        <v>3795599.5</v>
      </c>
    </row>
    <row r="16" spans="1:23" x14ac:dyDescent="0.25">
      <c r="A16" s="39" t="s">
        <v>15</v>
      </c>
      <c r="B16" s="35">
        <v>182050.00000000003</v>
      </c>
      <c r="C16" s="36">
        <v>1</v>
      </c>
      <c r="D16" s="40">
        <v>182050.00000000003</v>
      </c>
      <c r="E16" s="35">
        <v>17050</v>
      </c>
      <c r="F16" s="36">
        <v>5</v>
      </c>
      <c r="G16" s="40">
        <v>85250</v>
      </c>
      <c r="H16" s="35">
        <v>572847</v>
      </c>
      <c r="I16" s="36">
        <v>1</v>
      </c>
      <c r="J16" s="40">
        <v>572847</v>
      </c>
      <c r="K16" s="35">
        <v>700260</v>
      </c>
      <c r="L16" s="36">
        <v>5</v>
      </c>
      <c r="M16" s="40">
        <v>3501300</v>
      </c>
      <c r="N16" s="35">
        <v>28050.000000000004</v>
      </c>
      <c r="O16" s="36">
        <v>1</v>
      </c>
      <c r="P16" s="40">
        <v>28050.000000000004</v>
      </c>
      <c r="Q16" s="35">
        <v>5736.5000000000009</v>
      </c>
      <c r="R16" s="36">
        <v>25</v>
      </c>
      <c r="S16" s="40">
        <v>143412.50000000003</v>
      </c>
      <c r="T16" s="37">
        <v>4512909.5</v>
      </c>
      <c r="V16" s="1"/>
    </row>
    <row r="17" spans="1:23" ht="15.75" thickBot="1" x14ac:dyDescent="0.3">
      <c r="A17" s="41" t="s">
        <v>16</v>
      </c>
      <c r="B17" s="42">
        <v>182050.00000000003</v>
      </c>
      <c r="C17" s="43">
        <v>1</v>
      </c>
      <c r="D17" s="44">
        <v>182050.00000000003</v>
      </c>
      <c r="E17" s="42">
        <v>17050</v>
      </c>
      <c r="F17" s="43">
        <v>6</v>
      </c>
      <c r="G17" s="44">
        <v>102300</v>
      </c>
      <c r="H17" s="42">
        <v>572847</v>
      </c>
      <c r="I17" s="43">
        <v>1</v>
      </c>
      <c r="J17" s="44">
        <v>572847</v>
      </c>
      <c r="K17" s="42">
        <v>700260</v>
      </c>
      <c r="L17" s="43">
        <v>6</v>
      </c>
      <c r="M17" s="44">
        <v>4201560</v>
      </c>
      <c r="N17" s="42">
        <v>28050.000000000004</v>
      </c>
      <c r="O17" s="43">
        <v>1</v>
      </c>
      <c r="P17" s="44">
        <v>28050.000000000004</v>
      </c>
      <c r="Q17" s="42">
        <v>5736.5000000000009</v>
      </c>
      <c r="R17" s="43">
        <v>25</v>
      </c>
      <c r="S17" s="44">
        <v>143412.50000000003</v>
      </c>
      <c r="T17" s="45">
        <v>5230219.5</v>
      </c>
    </row>
    <row r="18" spans="1:23" x14ac:dyDescent="0.25">
      <c r="A18" s="46"/>
      <c r="B18" s="47"/>
      <c r="C18" s="48"/>
      <c r="D18" s="47"/>
      <c r="E18" s="47"/>
      <c r="F18" s="48"/>
      <c r="G18" s="47"/>
      <c r="H18" s="47"/>
      <c r="I18" s="48"/>
      <c r="J18" s="47"/>
      <c r="K18" s="47"/>
      <c r="L18" s="48"/>
      <c r="M18" s="47"/>
      <c r="N18" s="47"/>
      <c r="O18" s="48"/>
      <c r="P18" s="47"/>
      <c r="Q18" s="47"/>
      <c r="R18" s="48"/>
      <c r="S18" s="47"/>
      <c r="T18" s="47"/>
    </row>
    <row r="19" spans="1:23" x14ac:dyDescent="0.25">
      <c r="A19" s="46"/>
      <c r="B19" s="47"/>
      <c r="C19" s="49" t="s">
        <v>62</v>
      </c>
      <c r="D19" s="47"/>
      <c r="E19" s="47"/>
      <c r="F19" s="50" t="s">
        <v>63</v>
      </c>
      <c r="G19" s="47"/>
      <c r="H19" s="47"/>
      <c r="I19" s="48"/>
      <c r="J19" s="47"/>
      <c r="K19" s="47"/>
      <c r="L19" s="48"/>
      <c r="M19" s="47"/>
      <c r="N19" s="47"/>
      <c r="O19" s="48"/>
      <c r="P19" s="47"/>
      <c r="Q19" s="47"/>
      <c r="R19" s="48"/>
      <c r="S19" s="47"/>
      <c r="T19" s="47"/>
    </row>
    <row r="20" spans="1:23" x14ac:dyDescent="0.25">
      <c r="A20" s="46"/>
      <c r="B20" s="47"/>
      <c r="C20" s="48"/>
      <c r="D20" s="47"/>
      <c r="E20" s="47"/>
      <c r="F20" s="48"/>
      <c r="G20" s="47"/>
      <c r="H20" s="47"/>
      <c r="I20" s="48"/>
      <c r="J20" s="47"/>
      <c r="K20" s="47"/>
      <c r="L20" s="48"/>
      <c r="M20" s="47"/>
      <c r="N20" s="47"/>
      <c r="O20" s="48"/>
      <c r="P20" s="47"/>
      <c r="Q20" s="47"/>
      <c r="R20" s="48"/>
      <c r="S20" s="47"/>
      <c r="T20" s="47"/>
    </row>
    <row r="21" spans="1:23" x14ac:dyDescent="0.25">
      <c r="A21" s="46"/>
      <c r="B21" s="47"/>
      <c r="C21" s="48"/>
      <c r="D21" s="47"/>
      <c r="E21" s="47"/>
      <c r="F21" s="48"/>
      <c r="G21" s="47"/>
      <c r="H21" s="47"/>
      <c r="I21" s="48"/>
      <c r="J21" s="1"/>
      <c r="K21" s="47"/>
      <c r="L21" s="48"/>
      <c r="M21" s="47"/>
      <c r="N21" s="47"/>
      <c r="O21" s="1"/>
      <c r="P21" s="47"/>
      <c r="Q21" s="1"/>
      <c r="R21" s="48"/>
      <c r="S21" s="47"/>
      <c r="T21" s="47"/>
    </row>
    <row r="22" spans="1:23" x14ac:dyDescent="0.25">
      <c r="A22" s="51"/>
      <c r="B22" s="10"/>
      <c r="C22" s="10"/>
      <c r="D22" s="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3" s="54" customFormat="1" ht="19.5" thickBot="1" x14ac:dyDescent="0.35">
      <c r="A23" s="52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3"/>
      <c r="V23" s="53"/>
    </row>
    <row r="24" spans="1:23" x14ac:dyDescent="0.25">
      <c r="A24" s="24" t="s">
        <v>1</v>
      </c>
      <c r="B24" s="25" t="s">
        <v>2</v>
      </c>
      <c r="C24" s="26"/>
      <c r="D24" s="27"/>
      <c r="E24" s="25" t="s">
        <v>4</v>
      </c>
      <c r="F24" s="26"/>
      <c r="G24" s="27"/>
      <c r="H24" s="25" t="s">
        <v>9</v>
      </c>
      <c r="I24" s="26"/>
      <c r="J24" s="27"/>
      <c r="K24" s="25" t="s">
        <v>10</v>
      </c>
      <c r="L24" s="26"/>
      <c r="M24" s="27"/>
      <c r="N24" s="25" t="s">
        <v>3</v>
      </c>
      <c r="O24" s="26"/>
      <c r="P24" s="27"/>
      <c r="Q24" s="25" t="s">
        <v>5</v>
      </c>
      <c r="R24" s="26"/>
      <c r="S24" s="27"/>
      <c r="T24" s="28" t="s">
        <v>17</v>
      </c>
    </row>
    <row r="25" spans="1:23" x14ac:dyDescent="0.25">
      <c r="A25" s="29"/>
      <c r="B25" s="30" t="s">
        <v>6</v>
      </c>
      <c r="C25" s="31" t="s">
        <v>7</v>
      </c>
      <c r="D25" s="32" t="s">
        <v>8</v>
      </c>
      <c r="E25" s="30" t="s">
        <v>6</v>
      </c>
      <c r="F25" s="31" t="s">
        <v>7</v>
      </c>
      <c r="G25" s="32" t="s">
        <v>8</v>
      </c>
      <c r="H25" s="30" t="s">
        <v>6</v>
      </c>
      <c r="I25" s="31" t="s">
        <v>7</v>
      </c>
      <c r="J25" s="32" t="s">
        <v>8</v>
      </c>
      <c r="K25" s="30" t="s">
        <v>6</v>
      </c>
      <c r="L25" s="31" t="s">
        <v>7</v>
      </c>
      <c r="M25" s="32" t="s">
        <v>8</v>
      </c>
      <c r="N25" s="30" t="s">
        <v>6</v>
      </c>
      <c r="O25" s="31" t="s">
        <v>7</v>
      </c>
      <c r="P25" s="32" t="s">
        <v>8</v>
      </c>
      <c r="Q25" s="30" t="s">
        <v>6</v>
      </c>
      <c r="R25" s="31" t="s">
        <v>7</v>
      </c>
      <c r="S25" s="32" t="s">
        <v>8</v>
      </c>
      <c r="T25" s="33"/>
    </row>
    <row r="26" spans="1:23" x14ac:dyDescent="0.25">
      <c r="A26" s="34" t="s">
        <v>11</v>
      </c>
      <c r="B26" s="35">
        <v>182050.00000000003</v>
      </c>
      <c r="C26" s="36">
        <v>1</v>
      </c>
      <c r="D26" s="37">
        <v>182050.00000000003</v>
      </c>
      <c r="E26" s="35">
        <v>17050</v>
      </c>
      <c r="F26" s="36">
        <v>0</v>
      </c>
      <c r="G26" s="37">
        <v>0</v>
      </c>
      <c r="H26" s="35">
        <v>262779</v>
      </c>
      <c r="I26" s="36">
        <v>1</v>
      </c>
      <c r="J26" s="37">
        <v>262779</v>
      </c>
      <c r="K26" s="35">
        <v>378180.00000000006</v>
      </c>
      <c r="L26" s="36">
        <v>1</v>
      </c>
      <c r="M26" s="37">
        <v>378180.00000000006</v>
      </c>
      <c r="N26" s="35">
        <v>11187</v>
      </c>
      <c r="O26" s="36">
        <v>1</v>
      </c>
      <c r="P26" s="37">
        <v>11187</v>
      </c>
      <c r="Q26" s="35">
        <v>2101</v>
      </c>
      <c r="R26" s="36">
        <v>25</v>
      </c>
      <c r="S26" s="37">
        <v>52525</v>
      </c>
      <c r="T26" s="38">
        <v>886721</v>
      </c>
    </row>
    <row r="27" spans="1:23" x14ac:dyDescent="0.25">
      <c r="A27" s="34" t="s">
        <v>12</v>
      </c>
      <c r="B27" s="35">
        <v>182050.00000000003</v>
      </c>
      <c r="C27" s="36">
        <v>1</v>
      </c>
      <c r="D27" s="37">
        <v>182050.00000000003</v>
      </c>
      <c r="E27" s="35">
        <v>17050</v>
      </c>
      <c r="F27" s="36">
        <v>1</v>
      </c>
      <c r="G27" s="37">
        <v>17050</v>
      </c>
      <c r="H27" s="35">
        <v>262779</v>
      </c>
      <c r="I27" s="36">
        <v>1</v>
      </c>
      <c r="J27" s="37">
        <v>262779</v>
      </c>
      <c r="K27" s="35">
        <v>378180.00000000006</v>
      </c>
      <c r="L27" s="36">
        <v>2</v>
      </c>
      <c r="M27" s="37">
        <v>756360.00000000012</v>
      </c>
      <c r="N27" s="35">
        <v>11187</v>
      </c>
      <c r="O27" s="36">
        <v>1</v>
      </c>
      <c r="P27" s="37">
        <v>11187</v>
      </c>
      <c r="Q27" s="35">
        <v>2101</v>
      </c>
      <c r="R27" s="36">
        <v>25</v>
      </c>
      <c r="S27" s="37">
        <v>52525</v>
      </c>
      <c r="T27" s="38">
        <v>1281951</v>
      </c>
    </row>
    <row r="28" spans="1:23" x14ac:dyDescent="0.25">
      <c r="A28" s="34" t="s">
        <v>13</v>
      </c>
      <c r="B28" s="35">
        <v>182050.00000000003</v>
      </c>
      <c r="C28" s="36">
        <v>1</v>
      </c>
      <c r="D28" s="37">
        <v>182050.00000000003</v>
      </c>
      <c r="E28" s="35">
        <v>17050</v>
      </c>
      <c r="F28" s="36">
        <v>2</v>
      </c>
      <c r="G28" s="37">
        <v>34100</v>
      </c>
      <c r="H28" s="35">
        <v>262779</v>
      </c>
      <c r="I28" s="36">
        <v>1</v>
      </c>
      <c r="J28" s="37">
        <v>262779</v>
      </c>
      <c r="K28" s="35">
        <v>378180.00000000006</v>
      </c>
      <c r="L28" s="36">
        <v>3</v>
      </c>
      <c r="M28" s="37">
        <v>1134540.0000000002</v>
      </c>
      <c r="N28" s="35">
        <v>11187</v>
      </c>
      <c r="O28" s="36">
        <v>1</v>
      </c>
      <c r="P28" s="37">
        <v>11187</v>
      </c>
      <c r="Q28" s="35">
        <v>2101</v>
      </c>
      <c r="R28" s="36">
        <v>25</v>
      </c>
      <c r="S28" s="37">
        <v>52525</v>
      </c>
      <c r="T28" s="38">
        <v>1677181.0000000002</v>
      </c>
      <c r="W28" s="53"/>
    </row>
    <row r="29" spans="1:23" x14ac:dyDescent="0.25">
      <c r="A29" s="34" t="s">
        <v>14</v>
      </c>
      <c r="B29" s="35">
        <v>182050.00000000003</v>
      </c>
      <c r="C29" s="36">
        <v>1</v>
      </c>
      <c r="D29" s="37">
        <v>182050.00000000003</v>
      </c>
      <c r="E29" s="35">
        <v>17050</v>
      </c>
      <c r="F29" s="36">
        <v>3</v>
      </c>
      <c r="G29" s="37">
        <v>51150</v>
      </c>
      <c r="H29" s="35">
        <v>262779</v>
      </c>
      <c r="I29" s="36">
        <v>1</v>
      </c>
      <c r="J29" s="37">
        <v>262779</v>
      </c>
      <c r="K29" s="35">
        <v>378180.00000000006</v>
      </c>
      <c r="L29" s="36">
        <v>4</v>
      </c>
      <c r="M29" s="37">
        <v>1512720.0000000002</v>
      </c>
      <c r="N29" s="35">
        <v>11187</v>
      </c>
      <c r="O29" s="36">
        <v>1</v>
      </c>
      <c r="P29" s="37">
        <v>11187</v>
      </c>
      <c r="Q29" s="35">
        <v>2101</v>
      </c>
      <c r="R29" s="36">
        <v>25</v>
      </c>
      <c r="S29" s="37">
        <v>52525</v>
      </c>
      <c r="T29" s="38">
        <v>2072411.0000000002</v>
      </c>
    </row>
    <row r="30" spans="1:23" x14ac:dyDescent="0.25">
      <c r="A30" s="34" t="s">
        <v>15</v>
      </c>
      <c r="B30" s="35">
        <v>182050.00000000003</v>
      </c>
      <c r="C30" s="36">
        <v>1</v>
      </c>
      <c r="D30" s="37">
        <v>182050.00000000003</v>
      </c>
      <c r="E30" s="35">
        <v>17050</v>
      </c>
      <c r="F30" s="36">
        <v>4</v>
      </c>
      <c r="G30" s="37">
        <v>68200</v>
      </c>
      <c r="H30" s="35">
        <v>262779</v>
      </c>
      <c r="I30" s="36">
        <v>1</v>
      </c>
      <c r="J30" s="37">
        <v>262779</v>
      </c>
      <c r="K30" s="35">
        <v>378180.00000000006</v>
      </c>
      <c r="L30" s="36">
        <v>5</v>
      </c>
      <c r="M30" s="37">
        <v>1890900.0000000002</v>
      </c>
      <c r="N30" s="35">
        <v>11187</v>
      </c>
      <c r="O30" s="36">
        <v>1</v>
      </c>
      <c r="P30" s="37">
        <v>11187</v>
      </c>
      <c r="Q30" s="35">
        <v>2101</v>
      </c>
      <c r="R30" s="36">
        <v>25</v>
      </c>
      <c r="S30" s="37">
        <v>52525</v>
      </c>
      <c r="T30" s="38">
        <v>2467641</v>
      </c>
    </row>
    <row r="31" spans="1:23" ht="15.75" thickBot="1" x14ac:dyDescent="0.3">
      <c r="A31" s="55" t="s">
        <v>16</v>
      </c>
      <c r="B31" s="42">
        <v>182050.00000000003</v>
      </c>
      <c r="C31" s="43">
        <v>1</v>
      </c>
      <c r="D31" s="45">
        <v>182050.00000000003</v>
      </c>
      <c r="E31" s="42">
        <v>17050</v>
      </c>
      <c r="F31" s="43">
        <v>5</v>
      </c>
      <c r="G31" s="45">
        <v>85250</v>
      </c>
      <c r="H31" s="42">
        <v>262779</v>
      </c>
      <c r="I31" s="43">
        <v>1</v>
      </c>
      <c r="J31" s="45">
        <v>262779</v>
      </c>
      <c r="K31" s="42">
        <v>378180.00000000006</v>
      </c>
      <c r="L31" s="43">
        <v>6</v>
      </c>
      <c r="M31" s="45">
        <v>2269080.0000000005</v>
      </c>
      <c r="N31" s="42">
        <v>11187</v>
      </c>
      <c r="O31" s="43">
        <v>1</v>
      </c>
      <c r="P31" s="45">
        <v>11187</v>
      </c>
      <c r="Q31" s="42">
        <v>2101</v>
      </c>
      <c r="R31" s="43">
        <v>25</v>
      </c>
      <c r="S31" s="45">
        <v>52525</v>
      </c>
      <c r="T31" s="56">
        <v>2862871.0000000005</v>
      </c>
    </row>
    <row r="32" spans="1:23" x14ac:dyDescent="0.25">
      <c r="A32" s="5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57"/>
      <c r="B33" s="5"/>
      <c r="C33" s="5" t="s">
        <v>64</v>
      </c>
      <c r="D33" s="5"/>
      <c r="E33" s="5"/>
      <c r="F33" s="5" t="s">
        <v>65</v>
      </c>
      <c r="G33" s="5"/>
      <c r="H33" s="5"/>
      <c r="I33" s="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  <c r="O35" s="1"/>
      <c r="P35" s="5"/>
      <c r="Q35" s="5"/>
      <c r="R35" s="5"/>
      <c r="S35" s="5"/>
      <c r="T35" s="5"/>
    </row>
    <row r="36" spans="1:20" x14ac:dyDescent="0.25">
      <c r="A36" s="5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.5" thickBot="1" x14ac:dyDescent="0.35">
      <c r="A37" s="52" t="s">
        <v>19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24" t="s">
        <v>1</v>
      </c>
      <c r="B38" s="25" t="s">
        <v>2</v>
      </c>
      <c r="C38" s="26"/>
      <c r="D38" s="27"/>
      <c r="E38" s="25" t="s">
        <v>4</v>
      </c>
      <c r="F38" s="26"/>
      <c r="G38" s="27"/>
      <c r="H38" s="25" t="s">
        <v>9</v>
      </c>
      <c r="I38" s="26"/>
      <c r="J38" s="27"/>
      <c r="K38" s="25" t="s">
        <v>10</v>
      </c>
      <c r="L38" s="26"/>
      <c r="M38" s="27"/>
      <c r="N38" s="25" t="s">
        <v>3</v>
      </c>
      <c r="O38" s="26"/>
      <c r="P38" s="27"/>
      <c r="Q38" s="25" t="s">
        <v>5</v>
      </c>
      <c r="R38" s="26"/>
      <c r="S38" s="27"/>
      <c r="T38" s="28" t="s">
        <v>17</v>
      </c>
    </row>
    <row r="39" spans="1:20" x14ac:dyDescent="0.25">
      <c r="A39" s="29"/>
      <c r="B39" s="30" t="s">
        <v>6</v>
      </c>
      <c r="C39" s="31" t="s">
        <v>7</v>
      </c>
      <c r="D39" s="32" t="s">
        <v>8</v>
      </c>
      <c r="E39" s="30" t="s">
        <v>6</v>
      </c>
      <c r="F39" s="31" t="s">
        <v>7</v>
      </c>
      <c r="G39" s="32" t="s">
        <v>8</v>
      </c>
      <c r="H39" s="30" t="s">
        <v>6</v>
      </c>
      <c r="I39" s="31" t="s">
        <v>7</v>
      </c>
      <c r="J39" s="32" t="s">
        <v>8</v>
      </c>
      <c r="K39" s="30" t="s">
        <v>6</v>
      </c>
      <c r="L39" s="31" t="s">
        <v>7</v>
      </c>
      <c r="M39" s="32" t="s">
        <v>8</v>
      </c>
      <c r="N39" s="30" t="s">
        <v>6</v>
      </c>
      <c r="O39" s="31" t="s">
        <v>7</v>
      </c>
      <c r="P39" s="32" t="s">
        <v>8</v>
      </c>
      <c r="Q39" s="30" t="s">
        <v>6</v>
      </c>
      <c r="R39" s="31" t="s">
        <v>7</v>
      </c>
      <c r="S39" s="32" t="s">
        <v>8</v>
      </c>
      <c r="T39" s="33"/>
    </row>
    <row r="40" spans="1:20" x14ac:dyDescent="0.25">
      <c r="A40" s="34" t="s">
        <v>11</v>
      </c>
      <c r="B40" s="35">
        <v>182050.00000000003</v>
      </c>
      <c r="C40" s="36">
        <v>1</v>
      </c>
      <c r="D40" s="37">
        <v>182050.00000000003</v>
      </c>
      <c r="E40" s="35">
        <v>17050</v>
      </c>
      <c r="F40" s="36">
        <v>0</v>
      </c>
      <c r="G40" s="37">
        <v>0</v>
      </c>
      <c r="H40" s="35">
        <v>157520</v>
      </c>
      <c r="I40" s="36">
        <v>1</v>
      </c>
      <c r="J40" s="37">
        <v>157520</v>
      </c>
      <c r="K40" s="35">
        <v>233970.00000000003</v>
      </c>
      <c r="L40" s="36">
        <v>1</v>
      </c>
      <c r="M40" s="37">
        <v>233970.00000000003</v>
      </c>
      <c r="N40" s="35">
        <v>8393</v>
      </c>
      <c r="O40" s="36">
        <v>1</v>
      </c>
      <c r="P40" s="37">
        <v>8393</v>
      </c>
      <c r="Q40" s="35">
        <v>2101</v>
      </c>
      <c r="R40" s="36">
        <v>25</v>
      </c>
      <c r="S40" s="37">
        <v>52525</v>
      </c>
      <c r="T40" s="38">
        <v>634458</v>
      </c>
    </row>
    <row r="41" spans="1:20" x14ac:dyDescent="0.25">
      <c r="A41" s="34" t="s">
        <v>12</v>
      </c>
      <c r="B41" s="35">
        <v>182050.00000000003</v>
      </c>
      <c r="C41" s="36">
        <v>1</v>
      </c>
      <c r="D41" s="37">
        <v>182050.00000000003</v>
      </c>
      <c r="E41" s="35">
        <v>17050</v>
      </c>
      <c r="F41" s="36">
        <v>0</v>
      </c>
      <c r="G41" s="37">
        <v>0</v>
      </c>
      <c r="H41" s="35">
        <v>157520</v>
      </c>
      <c r="I41" s="36">
        <v>1</v>
      </c>
      <c r="J41" s="37">
        <v>157520</v>
      </c>
      <c r="K41" s="35">
        <v>233970.00000000003</v>
      </c>
      <c r="L41" s="36">
        <v>2</v>
      </c>
      <c r="M41" s="37">
        <v>467940.00000000006</v>
      </c>
      <c r="N41" s="35">
        <v>8393</v>
      </c>
      <c r="O41" s="36">
        <v>1</v>
      </c>
      <c r="P41" s="37">
        <v>8393</v>
      </c>
      <c r="Q41" s="35">
        <v>2101</v>
      </c>
      <c r="R41" s="36">
        <v>25</v>
      </c>
      <c r="S41" s="37">
        <v>52525</v>
      </c>
      <c r="T41" s="38">
        <v>868428</v>
      </c>
    </row>
    <row r="42" spans="1:20" x14ac:dyDescent="0.25">
      <c r="A42" s="34" t="s">
        <v>13</v>
      </c>
      <c r="B42" s="35">
        <v>182050.00000000003</v>
      </c>
      <c r="C42" s="36">
        <v>1</v>
      </c>
      <c r="D42" s="37">
        <v>182050.00000000003</v>
      </c>
      <c r="E42" s="35">
        <v>17050</v>
      </c>
      <c r="F42" s="36">
        <v>0</v>
      </c>
      <c r="G42" s="37">
        <v>0</v>
      </c>
      <c r="H42" s="35">
        <v>157520</v>
      </c>
      <c r="I42" s="36">
        <v>1</v>
      </c>
      <c r="J42" s="37">
        <v>157520</v>
      </c>
      <c r="K42" s="35">
        <v>233970.00000000003</v>
      </c>
      <c r="L42" s="36">
        <v>3</v>
      </c>
      <c r="M42" s="37">
        <v>701910.00000000012</v>
      </c>
      <c r="N42" s="35">
        <v>8393</v>
      </c>
      <c r="O42" s="36">
        <v>1</v>
      </c>
      <c r="P42" s="37">
        <v>8393</v>
      </c>
      <c r="Q42" s="35">
        <v>2101</v>
      </c>
      <c r="R42" s="36">
        <v>25</v>
      </c>
      <c r="S42" s="37">
        <v>52525</v>
      </c>
      <c r="T42" s="38">
        <v>1102398.0000000002</v>
      </c>
    </row>
    <row r="43" spans="1:20" x14ac:dyDescent="0.25">
      <c r="A43" s="34" t="s">
        <v>14</v>
      </c>
      <c r="B43" s="35">
        <v>182050.00000000003</v>
      </c>
      <c r="C43" s="36">
        <v>1</v>
      </c>
      <c r="D43" s="37">
        <v>182050.00000000003</v>
      </c>
      <c r="E43" s="35">
        <v>17050</v>
      </c>
      <c r="F43" s="36">
        <v>0</v>
      </c>
      <c r="G43" s="37">
        <v>0</v>
      </c>
      <c r="H43" s="35">
        <v>157520</v>
      </c>
      <c r="I43" s="36">
        <v>1</v>
      </c>
      <c r="J43" s="37">
        <v>157520</v>
      </c>
      <c r="K43" s="35">
        <v>233970.00000000003</v>
      </c>
      <c r="L43" s="36">
        <v>4</v>
      </c>
      <c r="M43" s="37">
        <v>935880.00000000012</v>
      </c>
      <c r="N43" s="35">
        <v>8393</v>
      </c>
      <c r="O43" s="36">
        <v>1</v>
      </c>
      <c r="P43" s="37">
        <v>8393</v>
      </c>
      <c r="Q43" s="35">
        <v>2101</v>
      </c>
      <c r="R43" s="36">
        <v>25</v>
      </c>
      <c r="S43" s="37">
        <v>52525</v>
      </c>
      <c r="T43" s="38">
        <v>1336368</v>
      </c>
    </row>
    <row r="44" spans="1:20" x14ac:dyDescent="0.25">
      <c r="A44" s="34" t="s">
        <v>15</v>
      </c>
      <c r="B44" s="35">
        <v>182050.00000000003</v>
      </c>
      <c r="C44" s="36">
        <v>1</v>
      </c>
      <c r="D44" s="37">
        <v>182050.00000000003</v>
      </c>
      <c r="E44" s="35">
        <v>17050</v>
      </c>
      <c r="F44" s="36">
        <v>1</v>
      </c>
      <c r="G44" s="37">
        <v>17050</v>
      </c>
      <c r="H44" s="35">
        <v>157520</v>
      </c>
      <c r="I44" s="36">
        <v>1</v>
      </c>
      <c r="J44" s="37">
        <v>157520</v>
      </c>
      <c r="K44" s="35">
        <v>233970.00000000003</v>
      </c>
      <c r="L44" s="36">
        <v>5</v>
      </c>
      <c r="M44" s="37">
        <v>1169850.0000000002</v>
      </c>
      <c r="N44" s="35">
        <v>8393</v>
      </c>
      <c r="O44" s="36">
        <v>1</v>
      </c>
      <c r="P44" s="37">
        <v>8393</v>
      </c>
      <c r="Q44" s="35">
        <v>2101</v>
      </c>
      <c r="R44" s="36">
        <v>25</v>
      </c>
      <c r="S44" s="37">
        <v>52525</v>
      </c>
      <c r="T44" s="38">
        <v>1587388.0000000002</v>
      </c>
    </row>
    <row r="45" spans="1:20" ht="15.75" thickBot="1" x14ac:dyDescent="0.3">
      <c r="A45" s="55" t="s">
        <v>16</v>
      </c>
      <c r="B45" s="42">
        <v>182050.00000000003</v>
      </c>
      <c r="C45" s="43">
        <v>1</v>
      </c>
      <c r="D45" s="45">
        <v>182050.00000000003</v>
      </c>
      <c r="E45" s="42">
        <v>17050</v>
      </c>
      <c r="F45" s="43">
        <v>2</v>
      </c>
      <c r="G45" s="45">
        <v>34100</v>
      </c>
      <c r="H45" s="42">
        <v>157520</v>
      </c>
      <c r="I45" s="43">
        <v>1</v>
      </c>
      <c r="J45" s="45">
        <v>157520</v>
      </c>
      <c r="K45" s="42">
        <v>233970.00000000003</v>
      </c>
      <c r="L45" s="43">
        <v>6</v>
      </c>
      <c r="M45" s="45">
        <v>1403820.0000000002</v>
      </c>
      <c r="N45" s="42">
        <v>8393</v>
      </c>
      <c r="O45" s="43">
        <v>1</v>
      </c>
      <c r="P45" s="45">
        <v>8393</v>
      </c>
      <c r="Q45" s="42">
        <v>2101</v>
      </c>
      <c r="R45" s="43">
        <v>25</v>
      </c>
      <c r="S45" s="45">
        <v>52525</v>
      </c>
      <c r="T45" s="56">
        <v>1838408.0000000002</v>
      </c>
    </row>
    <row r="46" spans="1:20" x14ac:dyDescent="0.25">
      <c r="A46" s="5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57"/>
      <c r="B47" s="5"/>
      <c r="C47" s="5" t="s">
        <v>66</v>
      </c>
      <c r="D47" s="5"/>
      <c r="E47" s="5"/>
      <c r="F47" s="5" t="s">
        <v>67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5">
      <c r="A48" s="5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"/>
      <c r="Q48" s="5"/>
      <c r="R48" s="5"/>
      <c r="S48" s="5"/>
      <c r="T48" s="5"/>
    </row>
    <row r="49" spans="1:23" x14ac:dyDescent="0.25">
      <c r="A49" s="5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"/>
      <c r="N49" s="5"/>
      <c r="O49" s="5"/>
      <c r="P49" s="5"/>
      <c r="Q49" s="1"/>
      <c r="R49" s="5"/>
      <c r="S49" s="5"/>
      <c r="T49" s="5"/>
    </row>
    <row r="50" spans="1:23" x14ac:dyDescent="0.25">
      <c r="A50" s="5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3" ht="19.5" thickBot="1" x14ac:dyDescent="0.35">
      <c r="A51" s="52" t="s">
        <v>20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3" x14ac:dyDescent="0.25">
      <c r="A52" s="24" t="s">
        <v>1</v>
      </c>
      <c r="B52" s="25" t="s">
        <v>2</v>
      </c>
      <c r="C52" s="26"/>
      <c r="D52" s="27"/>
      <c r="E52" s="25" t="s">
        <v>4</v>
      </c>
      <c r="F52" s="26"/>
      <c r="G52" s="27"/>
      <c r="H52" s="25" t="s">
        <v>9</v>
      </c>
      <c r="I52" s="26"/>
      <c r="J52" s="27"/>
      <c r="K52" s="25" t="s">
        <v>10</v>
      </c>
      <c r="L52" s="26"/>
      <c r="M52" s="27"/>
      <c r="N52" s="25" t="s">
        <v>3</v>
      </c>
      <c r="O52" s="26"/>
      <c r="P52" s="27"/>
      <c r="Q52" s="25" t="s">
        <v>5</v>
      </c>
      <c r="R52" s="26"/>
      <c r="S52" s="27"/>
      <c r="T52" s="28" t="s">
        <v>17</v>
      </c>
    </row>
    <row r="53" spans="1:23" x14ac:dyDescent="0.25">
      <c r="A53" s="29"/>
      <c r="B53" s="30" t="s">
        <v>6</v>
      </c>
      <c r="C53" s="31" t="s">
        <v>7</v>
      </c>
      <c r="D53" s="32" t="s">
        <v>8</v>
      </c>
      <c r="E53" s="30" t="s">
        <v>6</v>
      </c>
      <c r="F53" s="31" t="s">
        <v>7</v>
      </c>
      <c r="G53" s="32" t="s">
        <v>8</v>
      </c>
      <c r="H53" s="30" t="s">
        <v>6</v>
      </c>
      <c r="I53" s="31" t="s">
        <v>7</v>
      </c>
      <c r="J53" s="32" t="s">
        <v>8</v>
      </c>
      <c r="K53" s="30" t="s">
        <v>6</v>
      </c>
      <c r="L53" s="31" t="s">
        <v>7</v>
      </c>
      <c r="M53" s="32" t="s">
        <v>8</v>
      </c>
      <c r="N53" s="30" t="s">
        <v>6</v>
      </c>
      <c r="O53" s="31" t="s">
        <v>7</v>
      </c>
      <c r="P53" s="32" t="s">
        <v>8</v>
      </c>
      <c r="Q53" s="30" t="s">
        <v>6</v>
      </c>
      <c r="R53" s="31" t="s">
        <v>7</v>
      </c>
      <c r="S53" s="32" t="s">
        <v>8</v>
      </c>
      <c r="T53" s="58"/>
    </row>
    <row r="54" spans="1:23" x14ac:dyDescent="0.25">
      <c r="A54" s="34" t="s">
        <v>11</v>
      </c>
      <c r="B54" s="35">
        <v>182050.00000000003</v>
      </c>
      <c r="C54" s="36">
        <v>1</v>
      </c>
      <c r="D54" s="37">
        <v>182050.00000000003</v>
      </c>
      <c r="E54" s="35">
        <v>17050</v>
      </c>
      <c r="F54" s="36">
        <v>0</v>
      </c>
      <c r="G54" s="37">
        <v>0</v>
      </c>
      <c r="H54" s="35">
        <v>328212.5</v>
      </c>
      <c r="I54" s="36">
        <v>1</v>
      </c>
      <c r="J54" s="37">
        <v>328212.5</v>
      </c>
      <c r="K54" s="35">
        <v>299557.5</v>
      </c>
      <c r="L54" s="36">
        <v>1</v>
      </c>
      <c r="M54" s="37">
        <v>299557.5</v>
      </c>
      <c r="N54" s="35">
        <v>8393</v>
      </c>
      <c r="O54" s="36">
        <v>1</v>
      </c>
      <c r="P54" s="37">
        <v>8393</v>
      </c>
      <c r="Q54" s="35">
        <v>2101</v>
      </c>
      <c r="R54" s="36">
        <v>25</v>
      </c>
      <c r="S54" s="37">
        <v>52525</v>
      </c>
      <c r="T54" s="38">
        <v>870738</v>
      </c>
    </row>
    <row r="55" spans="1:23" x14ac:dyDescent="0.25">
      <c r="A55" s="34" t="s">
        <v>12</v>
      </c>
      <c r="B55" s="35">
        <v>182050.00000000003</v>
      </c>
      <c r="C55" s="36">
        <v>1</v>
      </c>
      <c r="D55" s="37">
        <v>182050.00000000003</v>
      </c>
      <c r="E55" s="35">
        <v>17050</v>
      </c>
      <c r="F55" s="36">
        <v>0</v>
      </c>
      <c r="G55" s="37">
        <v>0</v>
      </c>
      <c r="H55" s="35">
        <v>328212.5</v>
      </c>
      <c r="I55" s="36">
        <v>1</v>
      </c>
      <c r="J55" s="37">
        <v>328212.5</v>
      </c>
      <c r="K55" s="35">
        <v>299557.5</v>
      </c>
      <c r="L55" s="36">
        <v>2</v>
      </c>
      <c r="M55" s="37">
        <v>599115</v>
      </c>
      <c r="N55" s="35">
        <v>8393</v>
      </c>
      <c r="O55" s="36">
        <v>1</v>
      </c>
      <c r="P55" s="37">
        <v>8393</v>
      </c>
      <c r="Q55" s="35">
        <v>2101</v>
      </c>
      <c r="R55" s="36">
        <v>25</v>
      </c>
      <c r="S55" s="37">
        <v>52525</v>
      </c>
      <c r="T55" s="38">
        <v>1170295.5</v>
      </c>
      <c r="W55" s="53"/>
    </row>
    <row r="56" spans="1:23" x14ac:dyDescent="0.25">
      <c r="A56" s="34" t="s">
        <v>13</v>
      </c>
      <c r="B56" s="35">
        <v>182050.00000000003</v>
      </c>
      <c r="C56" s="36">
        <v>1</v>
      </c>
      <c r="D56" s="37">
        <v>182050.00000000003</v>
      </c>
      <c r="E56" s="35">
        <v>17050</v>
      </c>
      <c r="F56" s="36">
        <v>0</v>
      </c>
      <c r="G56" s="37">
        <v>0</v>
      </c>
      <c r="H56" s="35">
        <v>328212.5</v>
      </c>
      <c r="I56" s="36">
        <v>1</v>
      </c>
      <c r="J56" s="37">
        <v>328212.5</v>
      </c>
      <c r="K56" s="35">
        <v>299557.5</v>
      </c>
      <c r="L56" s="36">
        <v>3</v>
      </c>
      <c r="M56" s="37">
        <v>898672.5</v>
      </c>
      <c r="N56" s="35">
        <v>8393</v>
      </c>
      <c r="O56" s="36">
        <v>1</v>
      </c>
      <c r="P56" s="37">
        <v>8393</v>
      </c>
      <c r="Q56" s="35">
        <v>2101</v>
      </c>
      <c r="R56" s="36">
        <v>25</v>
      </c>
      <c r="S56" s="37">
        <v>52525</v>
      </c>
      <c r="T56" s="38">
        <v>1469853</v>
      </c>
    </row>
    <row r="57" spans="1:23" x14ac:dyDescent="0.25">
      <c r="A57" s="34" t="s">
        <v>14</v>
      </c>
      <c r="B57" s="35">
        <v>182050.00000000003</v>
      </c>
      <c r="C57" s="36">
        <v>1</v>
      </c>
      <c r="D57" s="37">
        <v>182050.00000000003</v>
      </c>
      <c r="E57" s="35">
        <v>17050</v>
      </c>
      <c r="F57" s="36">
        <v>0</v>
      </c>
      <c r="G57" s="37">
        <v>0</v>
      </c>
      <c r="H57" s="35">
        <v>328212.5</v>
      </c>
      <c r="I57" s="36">
        <v>1</v>
      </c>
      <c r="J57" s="37">
        <v>328212.5</v>
      </c>
      <c r="K57" s="35">
        <v>299557.5</v>
      </c>
      <c r="L57" s="36">
        <v>4</v>
      </c>
      <c r="M57" s="37">
        <v>1198230</v>
      </c>
      <c r="N57" s="35">
        <v>8393</v>
      </c>
      <c r="O57" s="36">
        <v>1</v>
      </c>
      <c r="P57" s="37">
        <v>8393</v>
      </c>
      <c r="Q57" s="35">
        <v>2101</v>
      </c>
      <c r="R57" s="36">
        <v>25</v>
      </c>
      <c r="S57" s="37">
        <v>52525</v>
      </c>
      <c r="T57" s="38">
        <v>1769410.5</v>
      </c>
    </row>
    <row r="58" spans="1:23" x14ac:dyDescent="0.25">
      <c r="A58" s="34" t="s">
        <v>15</v>
      </c>
      <c r="B58" s="35">
        <v>182050.00000000003</v>
      </c>
      <c r="C58" s="36">
        <v>1</v>
      </c>
      <c r="D58" s="37">
        <v>182050.00000000003</v>
      </c>
      <c r="E58" s="35">
        <v>17050</v>
      </c>
      <c r="F58" s="36">
        <v>1</v>
      </c>
      <c r="G58" s="37">
        <v>17050</v>
      </c>
      <c r="H58" s="35">
        <v>328212.5</v>
      </c>
      <c r="I58" s="36">
        <v>1</v>
      </c>
      <c r="J58" s="37">
        <v>328212.5</v>
      </c>
      <c r="K58" s="35">
        <v>299557.5</v>
      </c>
      <c r="L58" s="36">
        <v>5</v>
      </c>
      <c r="M58" s="37">
        <v>1497787.5</v>
      </c>
      <c r="N58" s="35">
        <v>8393</v>
      </c>
      <c r="O58" s="36">
        <v>1</v>
      </c>
      <c r="P58" s="37">
        <v>8393</v>
      </c>
      <c r="Q58" s="35">
        <v>2101</v>
      </c>
      <c r="R58" s="36">
        <v>25</v>
      </c>
      <c r="S58" s="37">
        <v>52525</v>
      </c>
      <c r="T58" s="38">
        <v>2086018</v>
      </c>
    </row>
    <row r="59" spans="1:23" ht="15.75" thickBot="1" x14ac:dyDescent="0.3">
      <c r="A59" s="55" t="s">
        <v>16</v>
      </c>
      <c r="B59" s="42">
        <v>182050.00000000003</v>
      </c>
      <c r="C59" s="43">
        <v>1</v>
      </c>
      <c r="D59" s="45">
        <v>182050.00000000003</v>
      </c>
      <c r="E59" s="42">
        <v>17050</v>
      </c>
      <c r="F59" s="43">
        <v>2</v>
      </c>
      <c r="G59" s="45">
        <v>34100</v>
      </c>
      <c r="H59" s="42">
        <v>328212.5</v>
      </c>
      <c r="I59" s="43">
        <v>1</v>
      </c>
      <c r="J59" s="45">
        <v>328212.5</v>
      </c>
      <c r="K59" s="42">
        <v>299557.5</v>
      </c>
      <c r="L59" s="43">
        <v>6</v>
      </c>
      <c r="M59" s="45">
        <v>1797345</v>
      </c>
      <c r="N59" s="42">
        <v>8393</v>
      </c>
      <c r="O59" s="43">
        <v>1</v>
      </c>
      <c r="P59" s="45">
        <v>8393</v>
      </c>
      <c r="Q59" s="42">
        <v>2101</v>
      </c>
      <c r="R59" s="43">
        <v>25</v>
      </c>
      <c r="S59" s="45">
        <v>52525</v>
      </c>
      <c r="T59" s="56">
        <v>2402625.5</v>
      </c>
    </row>
    <row r="60" spans="1:23" x14ac:dyDescent="0.25">
      <c r="A60" s="5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3" ht="19.5" thickBot="1" x14ac:dyDescent="0.35">
      <c r="A61" s="59" t="s">
        <v>21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3" x14ac:dyDescent="0.25">
      <c r="A62" s="24" t="s">
        <v>1</v>
      </c>
      <c r="B62" s="25" t="s">
        <v>2</v>
      </c>
      <c r="C62" s="26"/>
      <c r="D62" s="27"/>
      <c r="E62" s="25" t="s">
        <v>4</v>
      </c>
      <c r="F62" s="26"/>
      <c r="G62" s="27"/>
      <c r="H62" s="25" t="s">
        <v>9</v>
      </c>
      <c r="I62" s="26"/>
      <c r="J62" s="27"/>
      <c r="K62" s="25" t="s">
        <v>10</v>
      </c>
      <c r="L62" s="26"/>
      <c r="M62" s="27"/>
      <c r="N62" s="25" t="s">
        <v>3</v>
      </c>
      <c r="O62" s="26"/>
      <c r="P62" s="27"/>
      <c r="Q62" s="25" t="s">
        <v>5</v>
      </c>
      <c r="R62" s="26"/>
      <c r="S62" s="27"/>
      <c r="T62" s="28" t="s">
        <v>17</v>
      </c>
    </row>
    <row r="63" spans="1:23" x14ac:dyDescent="0.25">
      <c r="A63" s="29"/>
      <c r="B63" s="30" t="s">
        <v>6</v>
      </c>
      <c r="C63" s="31" t="s">
        <v>7</v>
      </c>
      <c r="D63" s="32" t="s">
        <v>8</v>
      </c>
      <c r="E63" s="30" t="s">
        <v>6</v>
      </c>
      <c r="F63" s="31" t="s">
        <v>7</v>
      </c>
      <c r="G63" s="32" t="s">
        <v>8</v>
      </c>
      <c r="H63" s="30" t="s">
        <v>6</v>
      </c>
      <c r="I63" s="31" t="s">
        <v>7</v>
      </c>
      <c r="J63" s="32" t="s">
        <v>8</v>
      </c>
      <c r="K63" s="30" t="s">
        <v>6</v>
      </c>
      <c r="L63" s="31" t="s">
        <v>7</v>
      </c>
      <c r="M63" s="32" t="s">
        <v>8</v>
      </c>
      <c r="N63" s="30" t="s">
        <v>6</v>
      </c>
      <c r="O63" s="31" t="s">
        <v>7</v>
      </c>
      <c r="P63" s="32" t="s">
        <v>8</v>
      </c>
      <c r="Q63" s="30" t="s">
        <v>6</v>
      </c>
      <c r="R63" s="31" t="s">
        <v>7</v>
      </c>
      <c r="S63" s="32" t="s">
        <v>8</v>
      </c>
      <c r="T63" s="33"/>
    </row>
    <row r="64" spans="1:23" x14ac:dyDescent="0.25">
      <c r="A64" s="34" t="s">
        <v>11</v>
      </c>
      <c r="B64" s="35">
        <v>182050.00000000003</v>
      </c>
      <c r="C64" s="36">
        <v>1</v>
      </c>
      <c r="D64" s="37">
        <v>182050.00000000003</v>
      </c>
      <c r="E64" s="35">
        <v>17050</v>
      </c>
      <c r="F64" s="36">
        <v>0</v>
      </c>
      <c r="G64" s="37">
        <v>0</v>
      </c>
      <c r="H64" s="35">
        <v>485732.5</v>
      </c>
      <c r="I64" s="36">
        <v>1</v>
      </c>
      <c r="J64" s="37">
        <v>485732.5</v>
      </c>
      <c r="K64" s="35">
        <v>533527.5</v>
      </c>
      <c r="L64" s="36">
        <v>1</v>
      </c>
      <c r="M64" s="37">
        <v>533527.5</v>
      </c>
      <c r="N64" s="35">
        <v>16786</v>
      </c>
      <c r="O64" s="36">
        <v>1</v>
      </c>
      <c r="P64" s="37">
        <v>16786</v>
      </c>
      <c r="Q64" s="35">
        <v>4202</v>
      </c>
      <c r="R64" s="36">
        <v>25</v>
      </c>
      <c r="S64" s="37">
        <v>105050</v>
      </c>
      <c r="T64" s="38">
        <v>1323146</v>
      </c>
    </row>
    <row r="65" spans="1:24" x14ac:dyDescent="0.25">
      <c r="A65" s="34" t="s">
        <v>12</v>
      </c>
      <c r="B65" s="35">
        <v>182050.00000000003</v>
      </c>
      <c r="C65" s="36">
        <v>1</v>
      </c>
      <c r="D65" s="37">
        <v>182050.00000000003</v>
      </c>
      <c r="E65" s="35">
        <v>17050</v>
      </c>
      <c r="F65" s="36">
        <v>0</v>
      </c>
      <c r="G65" s="37">
        <v>0</v>
      </c>
      <c r="H65" s="35">
        <v>485732.5</v>
      </c>
      <c r="I65" s="36">
        <v>1</v>
      </c>
      <c r="J65" s="37">
        <v>485732.5</v>
      </c>
      <c r="K65" s="35">
        <v>533527.5</v>
      </c>
      <c r="L65" s="36">
        <v>2</v>
      </c>
      <c r="M65" s="37">
        <v>1067055</v>
      </c>
      <c r="N65" s="35">
        <v>16786</v>
      </c>
      <c r="O65" s="36">
        <v>1</v>
      </c>
      <c r="P65" s="37">
        <v>16786</v>
      </c>
      <c r="Q65" s="35">
        <v>4202</v>
      </c>
      <c r="R65" s="36">
        <v>25</v>
      </c>
      <c r="S65" s="37">
        <v>105050</v>
      </c>
      <c r="T65" s="38">
        <v>1856673.5</v>
      </c>
    </row>
    <row r="66" spans="1:24" x14ac:dyDescent="0.25">
      <c r="A66" s="34" t="s">
        <v>13</v>
      </c>
      <c r="B66" s="35">
        <v>182050.00000000003</v>
      </c>
      <c r="C66" s="36">
        <v>1</v>
      </c>
      <c r="D66" s="37">
        <v>182050.00000000003</v>
      </c>
      <c r="E66" s="35">
        <v>17050</v>
      </c>
      <c r="F66" s="36">
        <v>1</v>
      </c>
      <c r="G66" s="37">
        <v>17050</v>
      </c>
      <c r="H66" s="35">
        <v>485732.5</v>
      </c>
      <c r="I66" s="36">
        <v>1</v>
      </c>
      <c r="J66" s="37">
        <v>485732.5</v>
      </c>
      <c r="K66" s="35">
        <v>533527.5</v>
      </c>
      <c r="L66" s="36">
        <v>3</v>
      </c>
      <c r="M66" s="37">
        <v>1600582.5</v>
      </c>
      <c r="N66" s="35">
        <v>16786</v>
      </c>
      <c r="O66" s="36">
        <v>1</v>
      </c>
      <c r="P66" s="37">
        <v>16786</v>
      </c>
      <c r="Q66" s="35">
        <v>4202</v>
      </c>
      <c r="R66" s="36">
        <v>25</v>
      </c>
      <c r="S66" s="37">
        <v>105050</v>
      </c>
      <c r="T66" s="38">
        <v>2407251</v>
      </c>
    </row>
    <row r="67" spans="1:24" x14ac:dyDescent="0.25">
      <c r="A67" s="34" t="s">
        <v>14</v>
      </c>
      <c r="B67" s="35">
        <v>182050.00000000003</v>
      </c>
      <c r="C67" s="36">
        <v>1</v>
      </c>
      <c r="D67" s="37">
        <v>182050.00000000003</v>
      </c>
      <c r="E67" s="35">
        <v>17050</v>
      </c>
      <c r="F67" s="36">
        <v>2</v>
      </c>
      <c r="G67" s="37">
        <v>34100</v>
      </c>
      <c r="H67" s="35">
        <v>485732.5</v>
      </c>
      <c r="I67" s="36">
        <v>1</v>
      </c>
      <c r="J67" s="37">
        <v>485732.5</v>
      </c>
      <c r="K67" s="35">
        <v>533527.5</v>
      </c>
      <c r="L67" s="36">
        <v>4</v>
      </c>
      <c r="M67" s="37">
        <v>2134110</v>
      </c>
      <c r="N67" s="35">
        <v>16786</v>
      </c>
      <c r="O67" s="36">
        <v>1</v>
      </c>
      <c r="P67" s="37">
        <v>16786</v>
      </c>
      <c r="Q67" s="35">
        <v>4202</v>
      </c>
      <c r="R67" s="36">
        <v>25</v>
      </c>
      <c r="S67" s="37">
        <v>105050</v>
      </c>
      <c r="T67" s="38">
        <v>2957828.5</v>
      </c>
    </row>
    <row r="68" spans="1:24" x14ac:dyDescent="0.25">
      <c r="A68" s="34" t="s">
        <v>15</v>
      </c>
      <c r="B68" s="35">
        <v>182050.00000000003</v>
      </c>
      <c r="C68" s="36">
        <v>1</v>
      </c>
      <c r="D68" s="37">
        <v>182050.00000000003</v>
      </c>
      <c r="E68" s="35">
        <v>17050</v>
      </c>
      <c r="F68" s="36">
        <v>3</v>
      </c>
      <c r="G68" s="37">
        <v>51150</v>
      </c>
      <c r="H68" s="35">
        <v>485732.5</v>
      </c>
      <c r="I68" s="36">
        <v>1</v>
      </c>
      <c r="J68" s="37">
        <v>485732.5</v>
      </c>
      <c r="K68" s="35">
        <v>533527.5</v>
      </c>
      <c r="L68" s="36">
        <v>5</v>
      </c>
      <c r="M68" s="37">
        <v>2667637.5</v>
      </c>
      <c r="N68" s="35">
        <v>16786</v>
      </c>
      <c r="O68" s="36">
        <v>1</v>
      </c>
      <c r="P68" s="37">
        <v>16786</v>
      </c>
      <c r="Q68" s="35">
        <v>4202</v>
      </c>
      <c r="R68" s="36">
        <v>25</v>
      </c>
      <c r="S68" s="37">
        <v>105050</v>
      </c>
      <c r="T68" s="38">
        <v>3508406</v>
      </c>
    </row>
    <row r="69" spans="1:24" ht="15.75" thickBot="1" x14ac:dyDescent="0.3">
      <c r="A69" s="55" t="s">
        <v>16</v>
      </c>
      <c r="B69" s="42">
        <v>182050.00000000003</v>
      </c>
      <c r="C69" s="43">
        <v>1</v>
      </c>
      <c r="D69" s="45">
        <v>182050.00000000003</v>
      </c>
      <c r="E69" s="42">
        <v>17050</v>
      </c>
      <c r="F69" s="43">
        <v>4</v>
      </c>
      <c r="G69" s="45">
        <v>68200</v>
      </c>
      <c r="H69" s="42">
        <v>485732.5</v>
      </c>
      <c r="I69" s="43">
        <v>1</v>
      </c>
      <c r="J69" s="45">
        <v>485732.5</v>
      </c>
      <c r="K69" s="42">
        <v>533527.5</v>
      </c>
      <c r="L69" s="43">
        <v>6</v>
      </c>
      <c r="M69" s="45">
        <v>3201165</v>
      </c>
      <c r="N69" s="42">
        <v>16786</v>
      </c>
      <c r="O69" s="43">
        <v>1</v>
      </c>
      <c r="P69" s="45">
        <v>16786</v>
      </c>
      <c r="Q69" s="42">
        <v>4202</v>
      </c>
      <c r="R69" s="43">
        <v>25</v>
      </c>
      <c r="S69" s="45">
        <v>105050</v>
      </c>
      <c r="T69" s="56">
        <v>4058983.5</v>
      </c>
    </row>
    <row r="70" spans="1:24" x14ac:dyDescent="0.25">
      <c r="A70" s="60" t="s">
        <v>57</v>
      </c>
      <c r="X70" s="1">
        <v>130000</v>
      </c>
    </row>
    <row r="71" spans="1:24" ht="15.75" x14ac:dyDescent="0.25">
      <c r="A71" s="61" t="s">
        <v>22</v>
      </c>
      <c r="U71" s="5"/>
      <c r="V71" s="5"/>
      <c r="W71" s="2"/>
    </row>
    <row r="72" spans="1:24" ht="15.75" x14ac:dyDescent="0.25">
      <c r="A72" s="62" t="s">
        <v>37</v>
      </c>
      <c r="B72" s="63" t="s">
        <v>38</v>
      </c>
    </row>
    <row r="73" spans="1:24" ht="15.75" x14ac:dyDescent="0.25">
      <c r="A73" s="62" t="s">
        <v>39</v>
      </c>
      <c r="B73" s="63" t="s">
        <v>40</v>
      </c>
    </row>
    <row r="74" spans="1:24" ht="15.75" x14ac:dyDescent="0.25">
      <c r="A74" s="62" t="s">
        <v>41</v>
      </c>
      <c r="B74" s="63"/>
    </row>
    <row r="75" spans="1:24" ht="15.75" x14ac:dyDescent="0.25">
      <c r="A75" s="64" t="s">
        <v>11</v>
      </c>
      <c r="B75" s="63" t="s">
        <v>42</v>
      </c>
    </row>
    <row r="76" spans="1:24" ht="15.75" x14ac:dyDescent="0.25">
      <c r="A76" s="64" t="s">
        <v>12</v>
      </c>
      <c r="B76" s="63" t="s">
        <v>43</v>
      </c>
    </row>
    <row r="77" spans="1:24" ht="15.75" x14ac:dyDescent="0.25">
      <c r="A77" s="64" t="s">
        <v>13</v>
      </c>
      <c r="B77" s="63" t="s">
        <v>44</v>
      </c>
    </row>
    <row r="78" spans="1:24" ht="15.75" x14ac:dyDescent="0.25">
      <c r="A78" s="64" t="s">
        <v>14</v>
      </c>
      <c r="B78" s="63" t="s">
        <v>45</v>
      </c>
    </row>
    <row r="79" spans="1:24" ht="15.75" x14ac:dyDescent="0.25">
      <c r="A79" s="64" t="s">
        <v>15</v>
      </c>
      <c r="B79" s="63" t="s">
        <v>46</v>
      </c>
    </row>
    <row r="80" spans="1:24" ht="15.75" x14ac:dyDescent="0.25">
      <c r="A80" s="64" t="s">
        <v>16</v>
      </c>
      <c r="B80" s="63" t="s">
        <v>47</v>
      </c>
    </row>
    <row r="81" spans="1:16" ht="15.75" x14ac:dyDescent="0.25">
      <c r="A81" s="64"/>
      <c r="B81" s="63" t="s">
        <v>48</v>
      </c>
    </row>
    <row r="82" spans="1:16" ht="15.75" x14ac:dyDescent="0.25">
      <c r="A82" s="65" t="s">
        <v>2</v>
      </c>
      <c r="B82" s="63" t="s">
        <v>24</v>
      </c>
    </row>
    <row r="83" spans="1:16" ht="15.75" x14ac:dyDescent="0.25">
      <c r="A83" s="64"/>
      <c r="B83" s="63" t="s">
        <v>51</v>
      </c>
    </row>
    <row r="84" spans="1:16" ht="15.75" x14ac:dyDescent="0.25">
      <c r="A84" s="64"/>
      <c r="B84" s="63" t="s">
        <v>23</v>
      </c>
      <c r="P84" s="1"/>
    </row>
    <row r="85" spans="1:16" ht="15.75" x14ac:dyDescent="0.25">
      <c r="A85" s="64"/>
      <c r="B85" s="63" t="s">
        <v>26</v>
      </c>
    </row>
    <row r="86" spans="1:16" ht="15.75" x14ac:dyDescent="0.25">
      <c r="A86" s="64"/>
      <c r="B86" s="63" t="s">
        <v>52</v>
      </c>
    </row>
    <row r="87" spans="1:16" ht="15.75" x14ac:dyDescent="0.25">
      <c r="A87" s="65" t="s">
        <v>4</v>
      </c>
      <c r="B87" s="63" t="s">
        <v>25</v>
      </c>
    </row>
    <row r="88" spans="1:16" ht="15.75" x14ac:dyDescent="0.25">
      <c r="A88" s="64"/>
      <c r="B88" s="63" t="s">
        <v>53</v>
      </c>
    </row>
    <row r="89" spans="1:16" ht="15.75" x14ac:dyDescent="0.25">
      <c r="A89" s="64"/>
      <c r="B89" s="63" t="s">
        <v>26</v>
      </c>
    </row>
    <row r="90" spans="1:16" ht="15.75" x14ac:dyDescent="0.25">
      <c r="A90" s="64"/>
      <c r="B90" s="63" t="s">
        <v>54</v>
      </c>
    </row>
    <row r="91" spans="1:16" ht="15.75" x14ac:dyDescent="0.25">
      <c r="A91" s="62" t="s">
        <v>9</v>
      </c>
      <c r="B91" s="63" t="s">
        <v>33</v>
      </c>
    </row>
    <row r="92" spans="1:16" ht="15.75" x14ac:dyDescent="0.25">
      <c r="A92" s="66"/>
      <c r="B92" s="63" t="s">
        <v>34</v>
      </c>
    </row>
    <row r="93" spans="1:16" ht="15.75" x14ac:dyDescent="0.25">
      <c r="A93" s="62" t="s">
        <v>10</v>
      </c>
      <c r="B93" s="63" t="s">
        <v>35</v>
      </c>
    </row>
    <row r="94" spans="1:16" ht="15.75" x14ac:dyDescent="0.25">
      <c r="A94" s="66"/>
      <c r="B94" s="63" t="s">
        <v>36</v>
      </c>
    </row>
    <row r="95" spans="1:16" ht="15.75" x14ac:dyDescent="0.25">
      <c r="A95" s="65" t="s">
        <v>3</v>
      </c>
      <c r="B95" s="63" t="s">
        <v>29</v>
      </c>
    </row>
    <row r="96" spans="1:16" ht="15.75" x14ac:dyDescent="0.25">
      <c r="A96" s="64"/>
      <c r="B96" s="63" t="s">
        <v>27</v>
      </c>
    </row>
    <row r="97" spans="1:6" ht="15.75" x14ac:dyDescent="0.25">
      <c r="A97" s="64"/>
      <c r="B97" s="63" t="s">
        <v>28</v>
      </c>
    </row>
    <row r="98" spans="1:6" ht="15.75" x14ac:dyDescent="0.25">
      <c r="A98" s="66"/>
      <c r="B98" s="63" t="s">
        <v>55</v>
      </c>
    </row>
    <row r="99" spans="1:6" ht="15.75" x14ac:dyDescent="0.25">
      <c r="A99" s="67" t="s">
        <v>5</v>
      </c>
      <c r="B99" s="63" t="s">
        <v>30</v>
      </c>
    </row>
    <row r="100" spans="1:6" ht="15.75" x14ac:dyDescent="0.25">
      <c r="A100" s="66"/>
      <c r="B100" s="63" t="s">
        <v>56</v>
      </c>
    </row>
    <row r="101" spans="1:6" ht="15.75" x14ac:dyDescent="0.25">
      <c r="A101" s="66"/>
      <c r="B101" s="63" t="s">
        <v>31</v>
      </c>
    </row>
    <row r="102" spans="1:6" ht="15.75" x14ac:dyDescent="0.25">
      <c r="A102" s="66"/>
      <c r="B102" s="63" t="s">
        <v>55</v>
      </c>
    </row>
    <row r="103" spans="1:6" ht="15.75" x14ac:dyDescent="0.25">
      <c r="A103" s="62" t="s">
        <v>32</v>
      </c>
      <c r="B103" s="63"/>
    </row>
    <row r="104" spans="1:6" ht="15.75" x14ac:dyDescent="0.25">
      <c r="A104" s="62" t="s">
        <v>49</v>
      </c>
      <c r="B104" s="63"/>
      <c r="F104" s="63" t="s">
        <v>50</v>
      </c>
    </row>
    <row r="105" spans="1:6" ht="18.75" x14ac:dyDescent="0.3">
      <c r="A105" s="66"/>
      <c r="B105" s="63"/>
      <c r="C105" s="68"/>
      <c r="D105" s="68"/>
      <c r="E105" s="68"/>
    </row>
    <row r="106" spans="1:6" ht="18.75" x14ac:dyDescent="0.3">
      <c r="A106" s="66"/>
      <c r="B106" s="63"/>
      <c r="C106" s="68"/>
      <c r="D106" s="68"/>
      <c r="E106" s="68"/>
    </row>
    <row r="107" spans="1:6" ht="18.75" x14ac:dyDescent="0.3">
      <c r="A107" s="66"/>
      <c r="B107" s="63"/>
      <c r="C107" s="68"/>
      <c r="D107" s="68"/>
      <c r="E107" s="68"/>
    </row>
    <row r="108" spans="1:6" ht="18.75" x14ac:dyDescent="0.3">
      <c r="A108" s="66"/>
      <c r="B108" s="69"/>
      <c r="C108" s="68"/>
      <c r="D108" s="68"/>
      <c r="E108" s="68"/>
    </row>
  </sheetData>
  <sheetProtection password="E795" sheet="1" objects="1" scenarios="1"/>
  <mergeCells count="39">
    <mergeCell ref="B10:D10"/>
    <mergeCell ref="E10:G10"/>
    <mergeCell ref="H10:J10"/>
    <mergeCell ref="K10:M10"/>
    <mergeCell ref="N10:P10"/>
    <mergeCell ref="B52:D52"/>
    <mergeCell ref="E52:G52"/>
    <mergeCell ref="H52:J52"/>
    <mergeCell ref="K52:M52"/>
    <mergeCell ref="B24:D24"/>
    <mergeCell ref="E24:G24"/>
    <mergeCell ref="H24:J24"/>
    <mergeCell ref="K24:M24"/>
    <mergeCell ref="B38:D38"/>
    <mergeCell ref="E38:G38"/>
    <mergeCell ref="H38:J38"/>
    <mergeCell ref="K38:M38"/>
    <mergeCell ref="B62:D62"/>
    <mergeCell ref="E62:G62"/>
    <mergeCell ref="H62:J62"/>
    <mergeCell ref="K62:M62"/>
    <mergeCell ref="N62:P62"/>
    <mergeCell ref="P3:R4"/>
    <mergeCell ref="Q62:S62"/>
    <mergeCell ref="N52:P52"/>
    <mergeCell ref="Q52:S52"/>
    <mergeCell ref="N38:P38"/>
    <mergeCell ref="Q38:S38"/>
    <mergeCell ref="N24:P24"/>
    <mergeCell ref="Q24:S24"/>
    <mergeCell ref="Q10:S10"/>
    <mergeCell ref="L8:T8"/>
    <mergeCell ref="F3:I3"/>
    <mergeCell ref="B5:E5"/>
    <mergeCell ref="B6:F6"/>
    <mergeCell ref="B7:F7"/>
    <mergeCell ref="L7:T7"/>
    <mergeCell ref="L6:O6"/>
    <mergeCell ref="P6:R6"/>
  </mergeCells>
  <conditionalFormatting sqref="L6:O6 L8">
    <cfRule type="expression" dxfId="1" priority="2">
      <formula>IF($P$6&lt;$P$3,TRUE,FALSE)</formula>
    </cfRule>
    <cfRule type="expression" dxfId="0" priority="3">
      <formula>IF($P$6&gt;=$P$3,TRUE,FALSE)</formula>
    </cfRule>
  </conditionalFormatting>
  <hyperlinks>
    <hyperlink ref="B7:F7" r:id="rId1" display="e-mail: office@telematikacenter.ru"/>
  </hyperlinks>
  <pageMargins left="0.7" right="0.7" top="0.75" bottom="0.75" header="0.3" footer="0.3"/>
  <pageSetup paperSize="9" scale="5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ПМЛК ПРАЙС-ЛИСТ</vt:lpstr>
      <vt:lpstr>'ПМЛК ПРАЙС-ЛИСТ'!Область_печати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2024-12-02T12:07:28Z</dcterms:modified>
</cp:coreProperties>
</file>